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03 - Marzo 24\Compensación por Linea\"/>
    </mc:Choice>
  </mc:AlternateContent>
  <xr:revisionPtr revIDLastSave="0" documentId="8_{26F6871D-EA2C-4AB7-95A1-3EE484EFEF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rzo" sheetId="5" r:id="rId1"/>
  </sheets>
  <definedNames>
    <definedName name="_xlnm._FilterDatabase" localSheetId="0" hidden="1">Marzo!$A$7:$S$407</definedName>
    <definedName name="_xlnm.Print_Area" localSheetId="0">Marzo!$A$1:$S$405</definedName>
    <definedName name="_xlnm.Print_Titles" localSheetId="0">Marzo!$6:$7</definedName>
  </definedNames>
  <calcPr calcId="191029"/>
</workbook>
</file>

<file path=xl/calcChain.xml><?xml version="1.0" encoding="utf-8"?>
<calcChain xmlns="http://schemas.openxmlformats.org/spreadsheetml/2006/main">
  <c r="S9" i="5" l="1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68" i="5"/>
  <c r="S69" i="5"/>
  <c r="S70" i="5"/>
  <c r="S71" i="5"/>
  <c r="S72" i="5"/>
  <c r="S73" i="5"/>
  <c r="S74" i="5"/>
  <c r="S75" i="5"/>
  <c r="S76" i="5"/>
  <c r="S77" i="5"/>
  <c r="S78" i="5"/>
  <c r="S79" i="5"/>
  <c r="S80" i="5"/>
  <c r="S81" i="5"/>
  <c r="S82" i="5"/>
  <c r="S83" i="5"/>
  <c r="S84" i="5"/>
  <c r="S85" i="5"/>
  <c r="S86" i="5"/>
  <c r="S87" i="5"/>
  <c r="S88" i="5"/>
  <c r="S89" i="5"/>
  <c r="S90" i="5"/>
  <c r="S91" i="5"/>
  <c r="S92" i="5"/>
  <c r="S93" i="5"/>
  <c r="S94" i="5"/>
  <c r="S95" i="5"/>
  <c r="S96" i="5"/>
  <c r="S97" i="5"/>
  <c r="S98" i="5"/>
  <c r="S99" i="5"/>
  <c r="S100" i="5"/>
  <c r="S101" i="5"/>
  <c r="S102" i="5"/>
  <c r="S103" i="5"/>
  <c r="S104" i="5"/>
  <c r="S105" i="5"/>
  <c r="S106" i="5"/>
  <c r="S107" i="5"/>
  <c r="S108" i="5"/>
  <c r="S109" i="5"/>
  <c r="S110" i="5"/>
  <c r="S111" i="5"/>
  <c r="S112" i="5"/>
  <c r="S113" i="5"/>
  <c r="S114" i="5"/>
  <c r="S115" i="5"/>
  <c r="S116" i="5"/>
  <c r="S117" i="5"/>
  <c r="S118" i="5"/>
  <c r="S119" i="5"/>
  <c r="S120" i="5"/>
  <c r="S121" i="5"/>
  <c r="S122" i="5"/>
  <c r="S123" i="5"/>
  <c r="S124" i="5"/>
  <c r="S125" i="5"/>
  <c r="S126" i="5"/>
  <c r="S127" i="5"/>
  <c r="S128" i="5"/>
  <c r="S129" i="5"/>
  <c r="S130" i="5"/>
  <c r="S131" i="5"/>
  <c r="S132" i="5"/>
  <c r="S133" i="5"/>
  <c r="S134" i="5"/>
  <c r="S135" i="5"/>
  <c r="S136" i="5"/>
  <c r="S137" i="5"/>
  <c r="S138" i="5"/>
  <c r="S139" i="5"/>
  <c r="S140" i="5"/>
  <c r="S141" i="5"/>
  <c r="S142" i="5"/>
  <c r="S143" i="5"/>
  <c r="S144" i="5"/>
  <c r="S145" i="5"/>
  <c r="S146" i="5"/>
  <c r="S147" i="5"/>
  <c r="S148" i="5"/>
  <c r="S149" i="5"/>
  <c r="S150" i="5"/>
  <c r="S151" i="5"/>
  <c r="S152" i="5"/>
  <c r="S153" i="5"/>
  <c r="S154" i="5"/>
  <c r="S155" i="5"/>
  <c r="S156" i="5"/>
  <c r="S157" i="5"/>
  <c r="S158" i="5"/>
  <c r="S159" i="5"/>
  <c r="S160" i="5"/>
  <c r="S161" i="5"/>
  <c r="S162" i="5"/>
  <c r="S163" i="5"/>
  <c r="S164" i="5"/>
  <c r="S165" i="5"/>
  <c r="S166" i="5"/>
  <c r="S167" i="5"/>
  <c r="S168" i="5"/>
  <c r="S169" i="5"/>
  <c r="S170" i="5"/>
  <c r="S171" i="5"/>
  <c r="S172" i="5"/>
  <c r="S173" i="5"/>
  <c r="S174" i="5"/>
  <c r="S175" i="5"/>
  <c r="S176" i="5"/>
  <c r="S177" i="5"/>
  <c r="S178" i="5"/>
  <c r="S179" i="5"/>
  <c r="S180" i="5"/>
  <c r="S181" i="5"/>
  <c r="S182" i="5"/>
  <c r="S183" i="5"/>
  <c r="S184" i="5"/>
  <c r="S185" i="5"/>
  <c r="S186" i="5"/>
  <c r="S187" i="5"/>
  <c r="S188" i="5"/>
  <c r="S189" i="5"/>
  <c r="S190" i="5"/>
  <c r="S191" i="5"/>
  <c r="S192" i="5"/>
  <c r="S193" i="5"/>
  <c r="S194" i="5"/>
  <c r="S195" i="5"/>
  <c r="S196" i="5"/>
  <c r="S197" i="5"/>
  <c r="S198" i="5"/>
  <c r="S199" i="5"/>
  <c r="S200" i="5"/>
  <c r="S201" i="5"/>
  <c r="S202" i="5"/>
  <c r="S203" i="5"/>
  <c r="S204" i="5"/>
  <c r="S205" i="5"/>
  <c r="S206" i="5"/>
  <c r="S207" i="5"/>
  <c r="S208" i="5"/>
  <c r="S209" i="5"/>
  <c r="S210" i="5"/>
  <c r="S211" i="5"/>
  <c r="S212" i="5"/>
  <c r="S213" i="5"/>
  <c r="S214" i="5"/>
  <c r="S215" i="5"/>
  <c r="S216" i="5"/>
  <c r="S217" i="5"/>
  <c r="S218" i="5"/>
  <c r="S219" i="5"/>
  <c r="S220" i="5"/>
  <c r="S221" i="5"/>
  <c r="S222" i="5"/>
  <c r="S223" i="5"/>
  <c r="S224" i="5"/>
  <c r="S225" i="5"/>
  <c r="S226" i="5"/>
  <c r="S227" i="5"/>
  <c r="S228" i="5"/>
  <c r="S229" i="5"/>
  <c r="S230" i="5"/>
  <c r="S231" i="5"/>
  <c r="S232" i="5"/>
  <c r="S233" i="5"/>
  <c r="S234" i="5"/>
  <c r="S235" i="5"/>
  <c r="S236" i="5"/>
  <c r="S237" i="5"/>
  <c r="S238" i="5"/>
  <c r="S239" i="5"/>
  <c r="S240" i="5"/>
  <c r="S241" i="5"/>
  <c r="S242" i="5"/>
  <c r="S243" i="5"/>
  <c r="S244" i="5"/>
  <c r="S245" i="5"/>
  <c r="S246" i="5"/>
  <c r="S247" i="5"/>
  <c r="S248" i="5"/>
  <c r="S249" i="5"/>
  <c r="S250" i="5"/>
  <c r="S251" i="5"/>
  <c r="S252" i="5"/>
  <c r="S253" i="5"/>
  <c r="S254" i="5"/>
  <c r="S255" i="5"/>
  <c r="S256" i="5"/>
  <c r="S257" i="5"/>
  <c r="S258" i="5"/>
  <c r="S259" i="5"/>
  <c r="S260" i="5"/>
  <c r="S261" i="5"/>
  <c r="S262" i="5"/>
  <c r="S263" i="5"/>
  <c r="S264" i="5"/>
  <c r="S265" i="5"/>
  <c r="S266" i="5"/>
  <c r="S267" i="5"/>
  <c r="S268" i="5"/>
  <c r="S269" i="5"/>
  <c r="S270" i="5"/>
  <c r="S271" i="5"/>
  <c r="S272" i="5"/>
  <c r="S273" i="5"/>
  <c r="S274" i="5"/>
  <c r="S275" i="5"/>
  <c r="S276" i="5"/>
  <c r="S277" i="5"/>
  <c r="S278" i="5"/>
  <c r="S279" i="5"/>
  <c r="S280" i="5"/>
  <c r="S281" i="5"/>
  <c r="S282" i="5"/>
  <c r="S283" i="5"/>
  <c r="S284" i="5"/>
  <c r="S285" i="5"/>
  <c r="S286" i="5"/>
  <c r="S287" i="5"/>
  <c r="S288" i="5"/>
  <c r="S289" i="5"/>
  <c r="S290" i="5"/>
  <c r="S291" i="5"/>
  <c r="S292" i="5"/>
  <c r="S293" i="5"/>
  <c r="S294" i="5"/>
  <c r="S295" i="5"/>
  <c r="S296" i="5"/>
  <c r="S297" i="5"/>
  <c r="S298" i="5"/>
  <c r="S299" i="5"/>
  <c r="S300" i="5"/>
  <c r="S301" i="5"/>
  <c r="S302" i="5"/>
  <c r="S303" i="5"/>
  <c r="S304" i="5"/>
  <c r="S305" i="5"/>
  <c r="S306" i="5"/>
  <c r="S307" i="5"/>
  <c r="S308" i="5"/>
  <c r="S309" i="5"/>
  <c r="S310" i="5"/>
  <c r="S311" i="5"/>
  <c r="S312" i="5"/>
  <c r="S313" i="5"/>
  <c r="S314" i="5"/>
  <c r="S315" i="5"/>
  <c r="S316" i="5"/>
  <c r="S317" i="5"/>
  <c r="S318" i="5"/>
  <c r="S319" i="5"/>
  <c r="S320" i="5"/>
  <c r="S321" i="5"/>
  <c r="S322" i="5"/>
  <c r="S323" i="5"/>
  <c r="S324" i="5"/>
  <c r="S325" i="5"/>
  <c r="S326" i="5"/>
  <c r="S327" i="5"/>
  <c r="S328" i="5"/>
  <c r="S329" i="5"/>
  <c r="S330" i="5"/>
  <c r="S331" i="5"/>
  <c r="S332" i="5"/>
  <c r="S333" i="5"/>
  <c r="S334" i="5"/>
  <c r="S335" i="5"/>
  <c r="S336" i="5"/>
  <c r="S337" i="5"/>
  <c r="S338" i="5"/>
  <c r="S339" i="5"/>
  <c r="S340" i="5"/>
  <c r="S341" i="5"/>
  <c r="S342" i="5"/>
  <c r="S343" i="5"/>
  <c r="S344" i="5"/>
  <c r="S345" i="5"/>
  <c r="S346" i="5"/>
  <c r="S347" i="5"/>
  <c r="S348" i="5"/>
  <c r="S349" i="5"/>
  <c r="S350" i="5"/>
  <c r="S351" i="5"/>
  <c r="S352" i="5"/>
  <c r="S353" i="5"/>
  <c r="S354" i="5"/>
  <c r="S355" i="5"/>
  <c r="S356" i="5"/>
  <c r="S357" i="5"/>
  <c r="S358" i="5"/>
  <c r="S359" i="5"/>
  <c r="S360" i="5"/>
  <c r="S361" i="5"/>
  <c r="S362" i="5"/>
  <c r="S363" i="5"/>
  <c r="S364" i="5"/>
  <c r="S365" i="5"/>
  <c r="S366" i="5"/>
  <c r="S367" i="5"/>
  <c r="S368" i="5"/>
  <c r="S369" i="5"/>
  <c r="S370" i="5"/>
  <c r="S371" i="5"/>
  <c r="S372" i="5"/>
  <c r="S373" i="5"/>
  <c r="S374" i="5"/>
  <c r="S375" i="5"/>
  <c r="S376" i="5"/>
  <c r="S377" i="5"/>
  <c r="S378" i="5"/>
  <c r="S379" i="5"/>
  <c r="S380" i="5"/>
  <c r="S381" i="5"/>
  <c r="S382" i="5"/>
  <c r="S383" i="5"/>
  <c r="S384" i="5"/>
  <c r="S385" i="5"/>
  <c r="S386" i="5"/>
  <c r="S387" i="5"/>
  <c r="S388" i="5"/>
  <c r="S389" i="5"/>
  <c r="S390" i="5"/>
  <c r="S391" i="5"/>
  <c r="S392" i="5"/>
  <c r="S393" i="5"/>
  <c r="S394" i="5"/>
  <c r="S395" i="5"/>
  <c r="S396" i="5"/>
  <c r="S397" i="5"/>
  <c r="S398" i="5"/>
  <c r="S399" i="5"/>
  <c r="S400" i="5"/>
  <c r="S401" i="5"/>
  <c r="S402" i="5"/>
  <c r="S403" i="5"/>
  <c r="S404" i="5"/>
  <c r="S405" i="5"/>
  <c r="S406" i="5"/>
  <c r="S8" i="5"/>
  <c r="H407" i="5"/>
  <c r="Q407" i="5"/>
  <c r="G407" i="5"/>
  <c r="M407" i="5" l="1"/>
  <c r="S411" i="5" s="1"/>
  <c r="S412" i="5" s="1"/>
  <c r="I407" i="5"/>
  <c r="O407" i="5"/>
  <c r="R407" i="5"/>
  <c r="N407" i="5"/>
  <c r="J407" i="5"/>
  <c r="K407" i="5"/>
  <c r="P407" i="5"/>
  <c r="L3" i="5" l="1"/>
  <c r="L4" i="5"/>
  <c r="L407" i="5"/>
  <c r="L2" i="5" l="1"/>
  <c r="Y411" i="5" l="1"/>
  <c r="S407" i="5" l="1"/>
</calcChain>
</file>

<file path=xl/sharedStrings.xml><?xml version="1.0" encoding="utf-8"?>
<sst xmlns="http://schemas.openxmlformats.org/spreadsheetml/2006/main" count="2415" uniqueCount="788">
  <si>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</si>
  <si>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</si>
  <si>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</si>
  <si>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</si>
  <si>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</si>
  <si>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</si>
  <si>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</si>
  <si>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</si>
  <si>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</si>
  <si>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</si>
  <si>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</si>
  <si>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</si>
  <si>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</si>
  <si>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</si>
  <si>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</si>
  <si>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</si>
  <si>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</si>
  <si>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</si>
  <si>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</si>
  <si>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</si>
  <si>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</si>
  <si>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</si>
  <si>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</si>
  <si>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</si>
  <si>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</si>
  <si>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</si>
  <si>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</si>
  <si>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</si>
  <si>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</si>
  <si>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</si>
  <si>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</si>
  <si>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</si>
  <si>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</si>
  <si>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</si>
  <si>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</si>
  <si>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</si>
  <si>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</si>
  <si>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</si>
  <si>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</si>
  <si>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</si>
  <si>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</si>
  <si>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</si>
  <si>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</si>
  <si>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</si>
  <si>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</si>
  <si>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</si>
  <si>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</si>
  <si>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</si>
  <si>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</si>
  <si>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</si>
  <si>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</si>
  <si>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</si>
  <si>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</si>
  <si>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</si>
  <si>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</si>
  <si>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</si>
  <si>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</si>
  <si>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</si>
  <si>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</si>
  <si>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</si>
  <si>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</si>
  <si>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</si>
  <si>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</si>
  <si>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</si>
  <si>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</si>
  <si>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</si>
  <si>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</si>
  <si>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</si>
  <si>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</si>
  <si>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</si>
  <si>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</si>
  <si>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</si>
  <si>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</si>
  <si>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</si>
  <si>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</si>
  <si>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</si>
  <si>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</si>
  <si>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</si>
  <si>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</si>
  <si>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</si>
  <si>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</si>
  <si>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</si>
  <si>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</si>
  <si>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</si>
  <si>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</si>
  <si>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</si>
  <si>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</si>
  <si>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</si>
  <si>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</si>
  <si>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</si>
  <si>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</si>
  <si>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</si>
  <si>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</si>
  <si>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</si>
  <si>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</si>
  <si>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</si>
  <si>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</si>
  <si>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</si>
  <si>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</si>
  <si>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</si>
  <si>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</si>
  <si>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</si>
  <si>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</si>
  <si>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</si>
  <si>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</si>
  <si>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</si>
  <si>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</si>
  <si>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</si>
  <si>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</si>
  <si>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</si>
  <si>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</si>
  <si>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</si>
  <si>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</si>
  <si>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</si>
  <si>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</si>
  <si>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</si>
  <si>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</si>
  <si>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</si>
  <si>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</si>
  <si>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</si>
  <si>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</si>
  <si>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</si>
  <si>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</si>
  <si>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</si>
  <si>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</si>
  <si>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</si>
  <si>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</si>
  <si>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</si>
  <si>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</si>
  <si>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</si>
  <si>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</si>
  <si>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</si>
  <si>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</si>
  <si>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</si>
  <si>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</si>
  <si>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</si>
  <si>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</si>
  <si>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</si>
  <si>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</si>
  <si>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</si>
  <si>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</si>
  <si>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</si>
  <si>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</si>
  <si>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</si>
  <si>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</si>
  <si>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</si>
  <si>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</si>
  <si>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</si>
  <si>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</si>
  <si>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</si>
  <si>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</si>
  <si>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</si>
  <si>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</si>
  <si>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</si>
  <si>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</si>
  <si>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</si>
  <si>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</si>
  <si>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</si>
  <si>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</si>
  <si>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</si>
  <si>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</si>
  <si>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</si>
  <si>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</si>
  <si>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</si>
  <si>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</si>
  <si>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</si>
  <si>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</si>
  <si>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</si>
  <si>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</si>
  <si>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</si>
  <si>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</si>
  <si>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</si>
  <si>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</si>
  <si>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</si>
  <si>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</si>
  <si>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</si>
  <si>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</si>
  <si>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</si>
  <si>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</si>
  <si>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</si>
  <si>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</si>
  <si>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</si>
  <si>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</si>
  <si>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</si>
  <si>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</si>
  <si>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</si>
  <si>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</si>
  <si>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</si>
  <si>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</si>
  <si>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</si>
  <si>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</si>
  <si>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</si>
  <si>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</si>
  <si>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</si>
  <si>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</si>
  <si>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</si>
  <si>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</si>
  <si>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</si>
  <si>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</si>
  <si>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</si>
  <si>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</si>
  <si>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</si>
  <si>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</si>
  <si>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</si>
  <si>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</si>
  <si>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</si>
  <si>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</si>
  <si>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</si>
  <si>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</si>
  <si>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</si>
  <si>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</si>
  <si>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</si>
  <si>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</si>
  <si>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</si>
  <si>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</si>
  <si>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</si>
  <si>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</si>
  <si>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</si>
  <si>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</si>
  <si>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</si>
  <si>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</si>
  <si>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</si>
  <si>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</si>
  <si>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</si>
  <si>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</si>
  <si>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</si>
  <si>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</si>
  <si>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</si>
  <si>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</si>
  <si>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</si>
  <si>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</si>
  <si>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</si>
  <si>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</si>
  <si>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</si>
  <si>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</si>
  <si>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</si>
  <si>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</si>
  <si>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</si>
  <si>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</si>
  <si>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</si>
  <si>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</si>
  <si>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</si>
  <si>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</si>
  <si>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</si>
  <si>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</si>
  <si>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</si>
  <si>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</si>
  <si>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</si>
  <si>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</si>
  <si>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</si>
  <si>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</si>
  <si>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</si>
  <si>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</si>
  <si>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</si>
  <si>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</si>
  <si>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</si>
  <si>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</si>
  <si>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</si>
  <si>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</si>
  <si>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</si>
  <si>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</si>
  <si>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</si>
  <si>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</si>
  <si>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</si>
  <si>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</si>
  <si>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</si>
  <si>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</si>
  <si>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</si>
  <si>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</si>
  <si>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</si>
  <si>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</si>
  <si>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</si>
  <si>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</si>
  <si>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</si>
  <si>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</si>
  <si>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</si>
  <si>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</si>
  <si>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</si>
  <si>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</si>
  <si>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</si>
  <si>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</si>
  <si>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</si>
  <si>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</si>
  <si>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</si>
  <si>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</si>
  <si>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</si>
  <si>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</si>
  <si>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</si>
  <si>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</si>
  <si>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</si>
  <si>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</si>
  <si>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</si>
  <si>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</si>
  <si>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</si>
  <si>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</si>
  <si>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</si>
  <si>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</si>
  <si>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</si>
  <si>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</si>
  <si>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</si>
  <si>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</si>
  <si>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</si>
  <si>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</si>
  <si>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</si>
  <si>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</si>
  <si>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</si>
  <si>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</si>
  <si>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</si>
  <si>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</si>
  <si>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</si>
  <si>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</si>
  <si>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</si>
  <si>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</si>
  <si>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</si>
  <si>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</si>
  <si>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</si>
  <si>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</si>
  <si>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</si>
  <si>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</si>
  <si>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</si>
  <si>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</si>
  <si>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</si>
  <si>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</si>
  <si>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</si>
  <si>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</si>
  <si>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</si>
  <si>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</si>
  <si>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</si>
  <si>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</si>
  <si>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</si>
  <si>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</si>
  <si>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</si>
  <si>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</si>
  <si>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</si>
  <si>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</si>
  <si>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</si>
  <si>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</si>
  <si>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</si>
  <si>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</si>
  <si>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</si>
  <si>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</si>
  <si>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</si>
  <si>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</si>
  <si>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</si>
  <si>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</si>
  <si>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</si>
  <si>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</si>
  <si>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</si>
  <si>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</si>
  <si>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</si>
  <si>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</si>
  <si>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</si>
  <si>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</si>
  <si>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</si>
  <si>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</si>
  <si>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</si>
  <si>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</si>
  <si>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</si>
  <si>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</si>
  <si>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</si>
  <si>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</si>
  <si>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</si>
  <si>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</si>
  <si>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</si>
  <si>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</si>
  <si>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</si>
  <si>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</si>
  <si>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</si>
  <si>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</si>
  <si>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</si>
  <si>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</si>
  <si>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</si>
  <si>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</si>
  <si>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</si>
  <si>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</si>
  <si>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</si>
  <si>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</si>
  <si>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</si>
  <si>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</si>
  <si>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</si>
  <si>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</si>
  <si>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</si>
  <si>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</si>
  <si>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</si>
  <si>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</si>
  <si>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</si>
  <si>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</si>
  <si>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</si>
  <si>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</si>
  <si>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</si>
  <si>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</si>
  <si>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</si>
  <si>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</si>
  <si>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</si>
  <si>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</si>
  <si>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</si>
  <si>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</si>
  <si>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</si>
  <si>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</si>
  <si>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</si>
  <si>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</si>
  <si>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</si>
  <si>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</si>
  <si>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</si>
  <si>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</si>
  <si>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</si>
  <si>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</si>
  <si>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</si>
  <si>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</si>
  <si>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</si>
  <si>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</si>
  <si>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</si>
  <si>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</si>
  <si>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</si>
  <si>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</si>
  <si>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</si>
  <si>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</si>
  <si>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</si>
  <si>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</si>
  <si>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</si>
  <si>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</si>
  <si>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</si>
  <si>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</si>
  <si>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</si>
  <si>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</si>
  <si>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</si>
  <si>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</si>
  <si>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</si>
  <si>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</si>
  <si>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</si>
  <si>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</si>
  <si>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</si>
  <si>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</si>
  <si>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</si>
  <si>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</si>
  <si>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</si>
  <si>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</si>
  <si>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</si>
  <si>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</si>
  <si>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</si>
  <si>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</si>
  <si>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</si>
  <si>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</si>
  <si>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</si>
  <si>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</si>
  <si>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</si>
  <si>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</si>
  <si>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</si>
  <si>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</si>
  <si>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</si>
  <si>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</si>
  <si>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</si>
  <si>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</si>
  <si>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</si>
  <si>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</si>
  <si>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</si>
  <si>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</si>
  <si>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</si>
  <si>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</si>
  <si>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</si>
  <si>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</si>
  <si>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</si>
  <si>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</si>
  <si>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</si>
  <si>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</si>
  <si>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</si>
  <si>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</si>
  <si>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</si>
  <si>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</si>
  <si>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</si>
  <si>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</si>
  <si>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</si>
  <si>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</si>
  <si>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</si>
  <si>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</si>
  <si>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</si>
  <si>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</si>
  <si>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</si>
  <si>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</si>
  <si>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</si>
  <si>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</si>
  <si>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</si>
  <si>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</si>
  <si>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</si>
  <si>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</si>
  <si>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</si>
  <si>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</si>
  <si>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</si>
  <si>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</si>
  <si>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</si>
  <si>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</si>
  <si>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</si>
  <si>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</si>
  <si>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</si>
  <si>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</si>
  <si>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</si>
  <si>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</si>
  <si>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</si>
  <si>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</si>
  <si>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</si>
  <si>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</si>
  <si>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</si>
  <si>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</si>
  <si>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</si>
  <si>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</si>
  <si>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</si>
  <si>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</si>
  <si>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</si>
  <si>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</si>
  <si>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</si>
  <si>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</si>
  <si>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</si>
  <si>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</si>
  <si>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</si>
  <si>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</si>
  <si>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</si>
  <si>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</si>
  <si>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</si>
  <si>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</si>
  <si>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</si>
  <si>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</si>
  <si>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</si>
  <si>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</si>
  <si>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</si>
  <si>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</si>
  <si>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</si>
  <si>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</si>
  <si>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</si>
  <si>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</si>
  <si>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</si>
  <si>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</si>
  <si>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</si>
  <si>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</si>
  <si>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</si>
  <si>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</si>
  <si>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</si>
  <si>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</si>
  <si>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</si>
  <si>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</si>
  <si>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</si>
  <si>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</si>
  <si>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</si>
  <si>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</si>
  <si>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</si>
  <si>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</si>
  <si>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</si>
  <si>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</si>
  <si>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</si>
  <si>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</si>
  <si>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</si>
  <si>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</si>
  <si>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</si>
  <si>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</si>
  <si>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</si>
  <si>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</si>
  <si>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</si>
  <si>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</si>
  <si>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</si>
  <si>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</si>
  <si>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</si>
  <si>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</si>
  <si>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</si>
  <si>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</si>
  <si>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</si>
  <si>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</si>
  <si>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</si>
  <si>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</si>
  <si>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</si>
  <si>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</si>
  <si>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</si>
  <si>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</si>
  <si>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</si>
  <si>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</si>
  <si>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</si>
  <si>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</si>
  <si>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</si>
  <si>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</si>
  <si>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</si>
  <si>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</si>
  <si>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</si>
  <si>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</si>
  <si>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</si>
  <si>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</si>
  <si>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</si>
  <si>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</si>
  <si>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</si>
  <si>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</si>
  <si>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</si>
  <si>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</si>
  <si>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</si>
  <si>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</si>
  <si>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</si>
  <si>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</si>
  <si>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</si>
  <si>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</si>
  <si>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</si>
  <si>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</si>
  <si>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</si>
  <si>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</si>
  <si>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</si>
  <si>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</si>
  <si>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</si>
  <si>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</si>
  <si>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</si>
  <si>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</si>
  <si>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</si>
  <si>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</si>
  <si>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</si>
  <si>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</si>
  <si>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</si>
  <si>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</si>
  <si>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</si>
  <si>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</si>
  <si>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</si>
  <si>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</si>
  <si>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</si>
  <si>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</si>
  <si>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</si>
  <si>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</si>
  <si>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</si>
  <si>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</si>
  <si>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</si>
  <si>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</si>
  <si>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</si>
  <si>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</si>
  <si>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</si>
  <si>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</si>
  <si>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</si>
  <si>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</si>
  <si>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</si>
  <si>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</si>
  <si>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</si>
  <si>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</si>
  <si>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</si>
  <si>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</si>
  <si>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</si>
  <si>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</si>
  <si>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</si>
  <si>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</si>
  <si>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</si>
  <si>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</si>
  <si>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</si>
  <si>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</si>
  <si>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</si>
  <si>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</si>
  <si>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</si>
  <si>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</si>
  <si>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</si>
  <si>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</si>
  <si>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</si>
  <si>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</si>
  <si>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</si>
  <si>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</si>
  <si>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</si>
  <si>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</si>
  <si>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</si>
  <si>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</si>
  <si>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</si>
  <si>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</si>
  <si>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</si>
  <si>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</si>
  <si>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</si>
  <si>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</si>
  <si>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</si>
  <si>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</si>
  <si>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</si>
  <si>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</si>
  <si>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</si>
  <si>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</si>
  <si>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</si>
  <si>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</si>
  <si>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</si>
  <si>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</si>
  <si>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</si>
  <si>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</si>
  <si>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</si>
  <si>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</si>
  <si>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</si>
  <si>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</si>
  <si>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</si>
  <si>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</si>
  <si>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</si>
  <si>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</si>
  <si>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</si>
  <si>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</si>
  <si>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</si>
  <si>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</si>
  <si>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</si>
  <si>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</si>
  <si>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</si>
  <si>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</si>
  <si>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</si>
  <si>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</si>
  <si>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</si>
  <si>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</si>
  <si>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</si>
  <si>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</si>
  <si>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</si>
  <si>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</si>
  <si>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</si>
  <si>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</si>
  <si>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</si>
  <si>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</si>
  <si>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</si>
  <si>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</si>
  <si>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</si>
  <si>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</si>
  <si>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</si>
  <si>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</si>
  <si>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</si>
  <si>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</si>
  <si>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</si>
  <si>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</si>
  <si>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</si>
  <si>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</si>
  <si>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</si>
  <si>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</si>
  <si>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</si>
  <si>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</si>
  <si>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</si>
  <si>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</si>
  <si>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</si>
  <si>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</si>
  <si>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</si>
  <si>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</si>
  <si>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</si>
  <si>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</si>
  <si>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</si>
  <si>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</si>
  <si>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</si>
  <si>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</si>
  <si>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</si>
  <si>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</si>
  <si>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(CABA)</t>
  </si>
  <si>
    <t>Grupo Tarifario</t>
  </si>
  <si>
    <t>Demanda (CABA)</t>
  </si>
  <si>
    <t>Demanda      (Pcia de BA)</t>
  </si>
  <si>
    <t>PELP               (Pcia de BA)</t>
  </si>
  <si>
    <t>Oferta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</si>
  <si>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</si>
  <si>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</si>
  <si>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</si>
  <si>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</si>
  <si>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</si>
  <si>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</si>
  <si>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</si>
  <si>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</si>
  <si>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</si>
  <si>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</si>
  <si>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</si>
  <si>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</si>
  <si>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</si>
  <si>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</si>
  <si>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</si>
  <si>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</si>
  <si>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</si>
  <si>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</si>
  <si>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</si>
  <si>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</si>
  <si>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</si>
  <si>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</si>
  <si>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</si>
  <si>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</si>
  <si>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</si>
  <si>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</si>
  <si>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Pagos compensaciones AMBA por línea del mes de Marzo  de 2024</t>
  </si>
  <si>
    <t>Marzo de 2024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</si>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</sst>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164" fontId="1" fillId="0" borderId="0" xfId="1" applyFon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0" fontId="0" fillId="0" borderId="1" xfId="0" applyBorder="1"/>
    <xf numFmtId="164" fontId="1" fillId="7" borderId="6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5"/>
  <sheetViews>
    <sheetView tabSelected="1" zoomScale="96" zoomScaleNormal="96" workbookViewId="0">
      <pane xSplit="5" ySplit="7" topLeftCell="J8" activePane="bottomRight" state="frozen"/>
      <selection pane="topRight" activeCell="F1" sqref="F1"/>
      <selection pane="bottomLeft" activeCell="A3" sqref="A3"/>
      <selection pane="bottomRight" activeCell="S7" sqref="S7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37" bestFit="1" customWidth="1"/>
    <col min="6" max="6" width="10.7109375" style="2" customWidth="1"/>
    <col min="7" max="18" width="17.7109375" customWidth="1"/>
    <col min="19" max="19" width="19" bestFit="1" customWidth="1"/>
    <col min="20" max="20" width="17" bestFit="1" customWidth="1"/>
    <col min="22" max="23" width="17" bestFit="1" customWidth="1"/>
    <col min="24" max="25" width="18" bestFit="1" customWidth="1"/>
  </cols>
  <sheetData>
    <row r="1" spans="1:19" ht="18.75" x14ac:dyDescent="0.3">
      <c r="G1" s="32" t="s">
        <v>741</v>
      </c>
      <c r="H1" s="32"/>
      <c r="I1" s="32"/>
      <c r="J1" s="32"/>
      <c r="K1" s="32"/>
      <c r="L1" s="32"/>
      <c r="M1" s="32"/>
    </row>
    <row r="2" spans="1:19" ht="18.75" x14ac:dyDescent="0.3">
      <c r="A2" s="2"/>
      <c r="G2" s="23" t="s">
        <v>782</v>
      </c>
      <c r="H2" s="24"/>
      <c r="I2" s="24"/>
      <c r="J2" s="24"/>
      <c r="K2" s="25"/>
      <c r="L2" s="33">
        <f>+G407+J407+K407+L407+P407</f>
        <v>59219371846.207794</v>
      </c>
      <c r="M2" s="34"/>
    </row>
    <row r="3" spans="1:19" ht="18.75" x14ac:dyDescent="0.3">
      <c r="A3" s="2"/>
      <c r="G3" s="26" t="s">
        <v>742</v>
      </c>
      <c r="H3" s="27"/>
      <c r="I3" s="27"/>
      <c r="J3" s="27"/>
      <c r="K3" s="28"/>
      <c r="L3" s="33">
        <f>+H407+M407+Q407</f>
        <v>4513209054</v>
      </c>
      <c r="M3" s="34"/>
      <c r="N3" s="19"/>
    </row>
    <row r="4" spans="1:19" ht="18.75" x14ac:dyDescent="0.3">
      <c r="A4" s="2"/>
      <c r="B4" s="2"/>
      <c r="C4" s="2"/>
      <c r="G4" s="29" t="s">
        <v>743</v>
      </c>
      <c r="H4" s="30"/>
      <c r="I4" s="30"/>
      <c r="J4" s="30"/>
      <c r="K4" s="31"/>
      <c r="L4" s="33">
        <f>+I407+N407+O407+R407</f>
        <v>38690829144.082893</v>
      </c>
      <c r="M4" s="34"/>
    </row>
    <row r="6" spans="1:19" x14ac:dyDescent="0.25">
      <c r="A6" s="3" t="s">
        <v>765</v>
      </c>
      <c r="S6" s="9" t="s">
        <v>766</v>
      </c>
    </row>
    <row r="7" spans="1:19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734</v>
      </c>
      <c r="G7" s="10" t="s">
        <v>787</v>
      </c>
      <c r="H7" s="18" t="s">
        <v>733</v>
      </c>
      <c r="I7" s="12" t="s">
        <v>738</v>
      </c>
      <c r="J7" s="10" t="s">
        <v>784</v>
      </c>
      <c r="K7" s="10" t="s">
        <v>783</v>
      </c>
      <c r="L7" s="10" t="s">
        <v>785</v>
      </c>
      <c r="M7" s="11" t="s">
        <v>735</v>
      </c>
      <c r="N7" s="12" t="s">
        <v>736</v>
      </c>
      <c r="O7" s="12" t="s">
        <v>737</v>
      </c>
      <c r="P7" s="10" t="s">
        <v>786</v>
      </c>
      <c r="Q7" s="11" t="s">
        <v>739</v>
      </c>
      <c r="R7" s="12" t="s">
        <v>740</v>
      </c>
      <c r="S7" s="8" t="s">
        <v>725</v>
      </c>
    </row>
    <row r="8" spans="1:19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744</v>
      </c>
      <c r="G8" s="16">
        <v>0</v>
      </c>
      <c r="H8" s="5">
        <v>0</v>
      </c>
      <c r="I8" s="17">
        <v>93723861.295906261</v>
      </c>
      <c r="J8" s="5">
        <v>23917301.239818897</v>
      </c>
      <c r="K8" s="5">
        <v>10384855.15837111</v>
      </c>
      <c r="L8" s="5">
        <v>0</v>
      </c>
      <c r="M8" s="5">
        <v>0</v>
      </c>
      <c r="N8" s="6">
        <v>2718153.6224772334</v>
      </c>
      <c r="O8" s="6">
        <v>0</v>
      </c>
      <c r="P8" s="6">
        <v>0</v>
      </c>
      <c r="Q8" s="6">
        <v>0</v>
      </c>
      <c r="R8" s="6">
        <v>903348</v>
      </c>
      <c r="S8" s="7">
        <f>+SUM(G8:R8)</f>
        <v>131647519.3165735</v>
      </c>
    </row>
    <row r="9" spans="1:19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744</v>
      </c>
      <c r="G9" s="16">
        <v>0</v>
      </c>
      <c r="H9" s="5">
        <v>0</v>
      </c>
      <c r="I9" s="17">
        <v>134776094.59201959</v>
      </c>
      <c r="J9" s="5">
        <v>17226972.75113111</v>
      </c>
      <c r="K9" s="5">
        <v>6294421.0316741792</v>
      </c>
      <c r="L9" s="5">
        <v>0</v>
      </c>
      <c r="M9" s="5">
        <v>0</v>
      </c>
      <c r="N9" s="6">
        <v>463113.11673173774</v>
      </c>
      <c r="O9" s="6">
        <v>0</v>
      </c>
      <c r="P9" s="6">
        <v>0</v>
      </c>
      <c r="Q9" s="6">
        <v>0</v>
      </c>
      <c r="R9" s="6">
        <v>1439624.3503468481</v>
      </c>
      <c r="S9" s="7">
        <f t="shared" ref="S9:S72" si="0">+SUM(G9:R9)</f>
        <v>160200225.84190345</v>
      </c>
    </row>
    <row r="10" spans="1:19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744</v>
      </c>
      <c r="G10" s="16">
        <v>0</v>
      </c>
      <c r="H10" s="5">
        <v>0</v>
      </c>
      <c r="I10" s="17">
        <v>141835143.32603574</v>
      </c>
      <c r="J10" s="5">
        <v>37324265.855203897</v>
      </c>
      <c r="K10" s="5">
        <v>12949748.742081681</v>
      </c>
      <c r="L10" s="5">
        <v>0</v>
      </c>
      <c r="M10" s="5">
        <v>0</v>
      </c>
      <c r="N10" s="6">
        <v>5175069.4463152196</v>
      </c>
      <c r="O10" s="6">
        <v>0</v>
      </c>
      <c r="P10" s="6">
        <v>0</v>
      </c>
      <c r="Q10" s="6">
        <v>0</v>
      </c>
      <c r="R10" s="6">
        <v>1515026.28626536</v>
      </c>
      <c r="S10" s="7">
        <f t="shared" si="0"/>
        <v>198799253.65590191</v>
      </c>
    </row>
    <row r="11" spans="1:19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744</v>
      </c>
      <c r="G11" s="16">
        <v>0</v>
      </c>
      <c r="H11" s="5">
        <v>0</v>
      </c>
      <c r="I11" s="17">
        <v>11155197.898139441</v>
      </c>
      <c r="J11" s="5">
        <v>2268902.9683257104</v>
      </c>
      <c r="K11" s="5">
        <v>2169619.9185520899</v>
      </c>
      <c r="L11" s="5">
        <v>0</v>
      </c>
      <c r="M11" s="5">
        <v>0</v>
      </c>
      <c r="N11" s="6">
        <v>255223.78341888543</v>
      </c>
      <c r="O11" s="6">
        <v>0</v>
      </c>
      <c r="P11" s="6">
        <v>0</v>
      </c>
      <c r="Q11" s="6">
        <v>0</v>
      </c>
      <c r="R11" s="6">
        <v>119155.36338779196</v>
      </c>
      <c r="S11" s="7">
        <f t="shared" si="0"/>
        <v>15968099.931823919</v>
      </c>
    </row>
    <row r="12" spans="1:19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744</v>
      </c>
      <c r="G12" s="16">
        <v>0</v>
      </c>
      <c r="H12" s="5">
        <v>0</v>
      </c>
      <c r="I12" s="17">
        <v>199323752.62440223</v>
      </c>
      <c r="J12" s="5">
        <v>62076210.7149323</v>
      </c>
      <c r="K12" s="5">
        <v>23950980.126697101</v>
      </c>
      <c r="L12" s="5">
        <v>0</v>
      </c>
      <c r="M12" s="5">
        <v>0</v>
      </c>
      <c r="N12" s="6">
        <v>8601949.6573107094</v>
      </c>
      <c r="O12" s="6">
        <v>0</v>
      </c>
      <c r="P12" s="6">
        <v>0</v>
      </c>
      <c r="Q12" s="6">
        <v>0</v>
      </c>
      <c r="R12" s="6">
        <v>2484000</v>
      </c>
      <c r="S12" s="7">
        <f t="shared" si="0"/>
        <v>296436893.12334234</v>
      </c>
    </row>
    <row r="13" spans="1:19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744</v>
      </c>
      <c r="G13" s="16">
        <v>0</v>
      </c>
      <c r="H13" s="5">
        <v>0</v>
      </c>
      <c r="I13" s="17">
        <v>216164172.14921486</v>
      </c>
      <c r="J13" s="5">
        <v>34860576.289592803</v>
      </c>
      <c r="K13" s="5">
        <v>12720699.402715379</v>
      </c>
      <c r="L13" s="5">
        <v>0</v>
      </c>
      <c r="M13" s="5">
        <v>0</v>
      </c>
      <c r="N13" s="6">
        <v>1643127.2525546309</v>
      </c>
      <c r="O13" s="6">
        <v>0</v>
      </c>
      <c r="P13" s="6">
        <v>0</v>
      </c>
      <c r="Q13" s="6">
        <v>0</v>
      </c>
      <c r="R13" s="6">
        <v>2234590.02</v>
      </c>
      <c r="S13" s="7">
        <f t="shared" si="0"/>
        <v>267623165.11407769</v>
      </c>
    </row>
    <row r="14" spans="1:19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744</v>
      </c>
      <c r="G14" s="16">
        <v>0</v>
      </c>
      <c r="H14" s="5">
        <v>0</v>
      </c>
      <c r="I14" s="17">
        <v>38157185.925544918</v>
      </c>
      <c r="J14" s="5">
        <v>5352077.5656108204</v>
      </c>
      <c r="K14" s="5">
        <v>2488828.8868778599</v>
      </c>
      <c r="L14" s="5">
        <v>0</v>
      </c>
      <c r="M14" s="5">
        <v>0</v>
      </c>
      <c r="N14" s="6">
        <v>14407681.690277416</v>
      </c>
      <c r="O14" s="6">
        <v>0</v>
      </c>
      <c r="P14" s="6">
        <v>0</v>
      </c>
      <c r="Q14" s="6">
        <v>0</v>
      </c>
      <c r="R14" s="6">
        <v>453852</v>
      </c>
      <c r="S14" s="7">
        <f t="shared" si="0"/>
        <v>60859626.068311006</v>
      </c>
    </row>
    <row r="15" spans="1:19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744</v>
      </c>
      <c r="G15" s="16">
        <v>0</v>
      </c>
      <c r="H15" s="5">
        <v>0</v>
      </c>
      <c r="I15" s="17">
        <v>162208595.5016605</v>
      </c>
      <c r="J15" s="5">
        <v>14232086.83257938</v>
      </c>
      <c r="K15" s="5">
        <v>5017372.1628958993</v>
      </c>
      <c r="L15" s="5">
        <v>0</v>
      </c>
      <c r="M15" s="5">
        <v>0</v>
      </c>
      <c r="N15" s="6">
        <v>26961831.830515604</v>
      </c>
      <c r="O15" s="6">
        <v>0</v>
      </c>
      <c r="P15" s="6">
        <v>0</v>
      </c>
      <c r="Q15" s="6">
        <v>0</v>
      </c>
      <c r="R15" s="6">
        <v>1735034.58</v>
      </c>
      <c r="S15" s="7">
        <f t="shared" si="0"/>
        <v>210154920.90765136</v>
      </c>
    </row>
    <row r="16" spans="1:19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744</v>
      </c>
      <c r="G16" s="16">
        <v>0</v>
      </c>
      <c r="H16" s="5">
        <v>0</v>
      </c>
      <c r="I16" s="17">
        <v>166916115.34233972</v>
      </c>
      <c r="J16" s="5">
        <v>29202216.914026998</v>
      </c>
      <c r="K16" s="5">
        <v>7900220.76923081</v>
      </c>
      <c r="L16" s="5">
        <v>0</v>
      </c>
      <c r="M16" s="5">
        <v>0</v>
      </c>
      <c r="N16" s="6">
        <v>45383852.304494269</v>
      </c>
      <c r="O16" s="6">
        <v>0</v>
      </c>
      <c r="P16" s="6">
        <v>0</v>
      </c>
      <c r="Q16" s="6">
        <v>0</v>
      </c>
      <c r="R16" s="6">
        <v>1900674.5963579272</v>
      </c>
      <c r="S16" s="7">
        <f t="shared" si="0"/>
        <v>251303079.92644975</v>
      </c>
    </row>
    <row r="17" spans="1:19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744</v>
      </c>
      <c r="G17" s="16">
        <v>0</v>
      </c>
      <c r="H17" s="5">
        <v>0</v>
      </c>
      <c r="I17" s="17">
        <v>90976813.255122051</v>
      </c>
      <c r="J17" s="5">
        <v>15361891.25791833</v>
      </c>
      <c r="K17" s="5">
        <v>4243139.8642534297</v>
      </c>
      <c r="L17" s="5">
        <v>0</v>
      </c>
      <c r="M17" s="5">
        <v>0</v>
      </c>
      <c r="N17" s="6">
        <v>24195507.837941423</v>
      </c>
      <c r="O17" s="6">
        <v>0</v>
      </c>
      <c r="P17" s="6">
        <v>0</v>
      </c>
      <c r="Q17" s="6">
        <v>0</v>
      </c>
      <c r="R17" s="6">
        <v>1035953.4036420729</v>
      </c>
      <c r="S17" s="7">
        <f t="shared" si="0"/>
        <v>135813305.61887729</v>
      </c>
    </row>
    <row r="18" spans="1:19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744</v>
      </c>
      <c r="G18" s="16">
        <v>0</v>
      </c>
      <c r="H18" s="5">
        <v>0</v>
      </c>
      <c r="I18" s="17">
        <v>12253745.532295831</v>
      </c>
      <c r="J18" s="5">
        <v>2685426.6877828501</v>
      </c>
      <c r="K18" s="5">
        <v>721496.95927601506</v>
      </c>
      <c r="L18" s="5">
        <v>0</v>
      </c>
      <c r="M18" s="5">
        <v>0</v>
      </c>
      <c r="N18" s="6">
        <v>257339.46442201722</v>
      </c>
      <c r="O18" s="6">
        <v>0</v>
      </c>
      <c r="P18" s="6">
        <v>0</v>
      </c>
      <c r="Q18" s="6">
        <v>0</v>
      </c>
      <c r="R18" s="6">
        <v>144376.77133393841</v>
      </c>
      <c r="S18" s="7">
        <f t="shared" si="0"/>
        <v>16062385.415110651</v>
      </c>
    </row>
    <row r="19" spans="1:19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744</v>
      </c>
      <c r="G19" s="16">
        <v>0</v>
      </c>
      <c r="H19" s="5">
        <v>0</v>
      </c>
      <c r="I19" s="17">
        <v>5451639.0288916174</v>
      </c>
      <c r="J19" s="5">
        <v>1685734.4615384089</v>
      </c>
      <c r="K19" s="5">
        <v>526577.710407231</v>
      </c>
      <c r="L19" s="5">
        <v>0</v>
      </c>
      <c r="M19" s="5">
        <v>0</v>
      </c>
      <c r="N19" s="6">
        <v>205066.57614770252</v>
      </c>
      <c r="O19" s="6">
        <v>0</v>
      </c>
      <c r="P19" s="6">
        <v>0</v>
      </c>
      <c r="Q19" s="6">
        <v>0</v>
      </c>
      <c r="R19" s="6">
        <v>64232.608666061598</v>
      </c>
      <c r="S19" s="7">
        <f t="shared" si="0"/>
        <v>7933250.3856510213</v>
      </c>
    </row>
    <row r="20" spans="1:19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744</v>
      </c>
      <c r="G20" s="16">
        <v>0</v>
      </c>
      <c r="H20" s="5">
        <v>0</v>
      </c>
      <c r="I20" s="17">
        <v>85391930.97173661</v>
      </c>
      <c r="J20" s="5">
        <v>13539889.321266539</v>
      </c>
      <c r="K20" s="5">
        <v>5784015.1583710397</v>
      </c>
      <c r="L20" s="5">
        <v>0</v>
      </c>
      <c r="M20" s="5">
        <v>0</v>
      </c>
      <c r="N20" s="6">
        <v>8243727.9349433025</v>
      </c>
      <c r="O20" s="6">
        <v>0</v>
      </c>
      <c r="P20" s="6">
        <v>0</v>
      </c>
      <c r="Q20" s="6">
        <v>0</v>
      </c>
      <c r="R20" s="6">
        <v>1034826.8742290444</v>
      </c>
      <c r="S20" s="7">
        <f t="shared" si="0"/>
        <v>113994390.26054654</v>
      </c>
    </row>
    <row r="21" spans="1:19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744</v>
      </c>
      <c r="G21" s="16">
        <v>0</v>
      </c>
      <c r="H21" s="5">
        <v>0</v>
      </c>
      <c r="I21" s="17">
        <v>14853178.035931524</v>
      </c>
      <c r="J21" s="5">
        <v>1881627.9909502049</v>
      </c>
      <c r="K21" s="5">
        <v>625119.89140271198</v>
      </c>
      <c r="L21" s="5">
        <v>0</v>
      </c>
      <c r="M21" s="5">
        <v>0</v>
      </c>
      <c r="N21" s="6">
        <v>8952751.3393974584</v>
      </c>
      <c r="O21" s="6">
        <v>0</v>
      </c>
      <c r="P21" s="6">
        <v>0</v>
      </c>
      <c r="Q21" s="6">
        <v>0</v>
      </c>
      <c r="R21" s="6">
        <v>179999.06577095555</v>
      </c>
      <c r="S21" s="7">
        <f t="shared" si="0"/>
        <v>26492676.323452853</v>
      </c>
    </row>
    <row r="22" spans="1:19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744</v>
      </c>
      <c r="G22" s="16">
        <v>0</v>
      </c>
      <c r="H22" s="5">
        <v>0</v>
      </c>
      <c r="I22" s="17">
        <v>11737398.466495924</v>
      </c>
      <c r="J22" s="5">
        <v>842687.86425340106</v>
      </c>
      <c r="K22" s="5">
        <v>245468.93212670099</v>
      </c>
      <c r="L22" s="5">
        <v>0</v>
      </c>
      <c r="M22" s="5">
        <v>0</v>
      </c>
      <c r="N22" s="6">
        <v>96342.609559005708</v>
      </c>
      <c r="O22" s="6">
        <v>0</v>
      </c>
      <c r="P22" s="6">
        <v>0</v>
      </c>
      <c r="Q22" s="6">
        <v>0</v>
      </c>
      <c r="R22" s="6">
        <v>147123.50177433906</v>
      </c>
      <c r="S22" s="7">
        <f t="shared" si="0"/>
        <v>13069021.37420937</v>
      </c>
    </row>
    <row r="23" spans="1:19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744</v>
      </c>
      <c r="G23" s="16">
        <v>0</v>
      </c>
      <c r="H23" s="5">
        <v>0</v>
      </c>
      <c r="I23" s="17">
        <v>6158690.7051455788</v>
      </c>
      <c r="J23" s="5">
        <v>1173879.7647059262</v>
      </c>
      <c r="K23" s="5">
        <v>381502.12669683731</v>
      </c>
      <c r="L23" s="5">
        <v>0</v>
      </c>
      <c r="M23" s="5">
        <v>0</v>
      </c>
      <c r="N23" s="6">
        <v>-121513.52936544287</v>
      </c>
      <c r="O23" s="6">
        <v>0</v>
      </c>
      <c r="P23" s="6">
        <v>0</v>
      </c>
      <c r="Q23" s="6">
        <v>0</v>
      </c>
      <c r="R23" s="6">
        <v>127460.26834480665</v>
      </c>
      <c r="S23" s="7">
        <f t="shared" si="0"/>
        <v>7720019.335527706</v>
      </c>
    </row>
    <row r="24" spans="1:19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744</v>
      </c>
      <c r="G24" s="16">
        <v>0</v>
      </c>
      <c r="H24" s="5">
        <v>0</v>
      </c>
      <c r="I24" s="17">
        <v>13085469.839860812</v>
      </c>
      <c r="J24" s="5">
        <v>4985589.7194570303</v>
      </c>
      <c r="K24" s="5">
        <v>1680256.71493217</v>
      </c>
      <c r="L24" s="5">
        <v>0</v>
      </c>
      <c r="M24" s="5">
        <v>0</v>
      </c>
      <c r="N24" s="6">
        <v>1204332.4807208774</v>
      </c>
      <c r="O24" s="6">
        <v>0</v>
      </c>
      <c r="P24" s="6">
        <v>0</v>
      </c>
      <c r="Q24" s="6">
        <v>0</v>
      </c>
      <c r="R24" s="6">
        <v>164021.02652459103</v>
      </c>
      <c r="S24" s="7">
        <f t="shared" si="0"/>
        <v>21119669.781495482</v>
      </c>
    </row>
    <row r="25" spans="1:19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744</v>
      </c>
      <c r="G25" s="16">
        <v>0</v>
      </c>
      <c r="H25" s="5">
        <v>0</v>
      </c>
      <c r="I25" s="17">
        <v>21125829.737989943</v>
      </c>
      <c r="J25" s="5">
        <v>7777652.6787330499</v>
      </c>
      <c r="K25" s="5">
        <v>2034049.0226243902</v>
      </c>
      <c r="L25" s="5">
        <v>0</v>
      </c>
      <c r="M25" s="5">
        <v>0</v>
      </c>
      <c r="N25" s="6">
        <v>959666.59460934531</v>
      </c>
      <c r="O25" s="6">
        <v>0</v>
      </c>
      <c r="P25" s="6">
        <v>0</v>
      </c>
      <c r="Q25" s="6">
        <v>0</v>
      </c>
      <c r="R25" s="6">
        <v>264803.65796675894</v>
      </c>
      <c r="S25" s="7">
        <f t="shared" si="0"/>
        <v>32162001.691923492</v>
      </c>
    </row>
    <row r="26" spans="1:19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744</v>
      </c>
      <c r="G26" s="16">
        <v>0</v>
      </c>
      <c r="H26" s="5">
        <v>0</v>
      </c>
      <c r="I26" s="17">
        <v>16856608.030085415</v>
      </c>
      <c r="J26" s="5">
        <v>3012572.7330317302</v>
      </c>
      <c r="K26" s="5">
        <v>872112.97737556603</v>
      </c>
      <c r="L26" s="5">
        <v>0</v>
      </c>
      <c r="M26" s="5">
        <v>0</v>
      </c>
      <c r="N26" s="6">
        <v>10617988.324022025</v>
      </c>
      <c r="O26" s="6">
        <v>0</v>
      </c>
      <c r="P26" s="6">
        <v>0</v>
      </c>
      <c r="Q26" s="6">
        <v>0</v>
      </c>
      <c r="R26" s="6">
        <v>211290.70538950423</v>
      </c>
      <c r="S26" s="7">
        <f t="shared" si="0"/>
        <v>31570572.769904241</v>
      </c>
    </row>
    <row r="27" spans="1:19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744</v>
      </c>
      <c r="G27" s="16">
        <v>0</v>
      </c>
      <c r="H27" s="5">
        <v>0</v>
      </c>
      <c r="I27" s="17">
        <v>415098791.86152196</v>
      </c>
      <c r="J27" s="5">
        <v>86363208.814479589</v>
      </c>
      <c r="K27" s="5">
        <v>29442034.705882702</v>
      </c>
      <c r="L27" s="5">
        <v>0</v>
      </c>
      <c r="M27" s="5">
        <v>0</v>
      </c>
      <c r="N27" s="6">
        <v>11131372.268821325</v>
      </c>
      <c r="O27" s="6">
        <v>0</v>
      </c>
      <c r="P27" s="6">
        <v>0</v>
      </c>
      <c r="Q27" s="6">
        <v>0</v>
      </c>
      <c r="R27" s="6">
        <v>5038662.78</v>
      </c>
      <c r="S27" s="7">
        <f t="shared" si="0"/>
        <v>547074070.43070555</v>
      </c>
    </row>
    <row r="28" spans="1:19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744</v>
      </c>
      <c r="G28" s="16">
        <v>0</v>
      </c>
      <c r="H28" s="5">
        <v>0</v>
      </c>
      <c r="I28" s="17">
        <v>22294252.767792653</v>
      </c>
      <c r="J28" s="5">
        <v>4073812.3619909398</v>
      </c>
      <c r="K28" s="5">
        <v>1002412.669683254</v>
      </c>
      <c r="L28" s="5">
        <v>0</v>
      </c>
      <c r="M28" s="5">
        <v>0</v>
      </c>
      <c r="N28" s="6">
        <v>9469924.2565124277</v>
      </c>
      <c r="O28" s="6">
        <v>0</v>
      </c>
      <c r="P28" s="6">
        <v>0</v>
      </c>
      <c r="Q28" s="6">
        <v>0</v>
      </c>
      <c r="R28" s="6">
        <v>206925.59723351768</v>
      </c>
      <c r="S28" s="7">
        <f t="shared" si="0"/>
        <v>37047327.653212793</v>
      </c>
    </row>
    <row r="29" spans="1:19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744</v>
      </c>
      <c r="G29" s="16">
        <v>0</v>
      </c>
      <c r="H29" s="5">
        <v>0</v>
      </c>
      <c r="I29" s="17">
        <v>50989160.653132729</v>
      </c>
      <c r="J29" s="5">
        <v>8661496.615384629</v>
      </c>
      <c r="K29" s="5">
        <v>2377213.2398190498</v>
      </c>
      <c r="L29" s="5">
        <v>0</v>
      </c>
      <c r="M29" s="5">
        <v>0</v>
      </c>
      <c r="N29" s="6">
        <v>111619.10573332198</v>
      </c>
      <c r="O29" s="6">
        <v>0</v>
      </c>
      <c r="P29" s="6">
        <v>0</v>
      </c>
      <c r="Q29" s="6">
        <v>0</v>
      </c>
      <c r="R29" s="6">
        <v>473259.3027664824</v>
      </c>
      <c r="S29" s="7">
        <f t="shared" si="0"/>
        <v>62612748.91683621</v>
      </c>
    </row>
    <row r="30" spans="1:19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744</v>
      </c>
      <c r="G30" s="16">
        <v>0</v>
      </c>
      <c r="H30" s="5">
        <v>0</v>
      </c>
      <c r="I30" s="17">
        <v>72234201.466424614</v>
      </c>
      <c r="J30" s="5">
        <v>16950440.49773762</v>
      </c>
      <c r="K30" s="5">
        <v>5013796.5610859599</v>
      </c>
      <c r="L30" s="5">
        <v>0</v>
      </c>
      <c r="M30" s="5">
        <v>0</v>
      </c>
      <c r="N30" s="6">
        <v>1501131.5447686519</v>
      </c>
      <c r="O30" s="6">
        <v>0</v>
      </c>
      <c r="P30" s="6">
        <v>0</v>
      </c>
      <c r="Q30" s="6">
        <v>0</v>
      </c>
      <c r="R30" s="6">
        <v>738000</v>
      </c>
      <c r="S30" s="7">
        <f t="shared" si="0"/>
        <v>96437570.070016831</v>
      </c>
    </row>
    <row r="31" spans="1:19" ht="30" x14ac:dyDescent="0.25">
      <c r="A31" s="4" t="s">
        <v>5</v>
      </c>
      <c r="B31" s="4" t="s">
        <v>68</v>
      </c>
      <c r="C31" s="4" t="s">
        <v>76</v>
      </c>
      <c r="D31" s="4" t="s">
        <v>767</v>
      </c>
      <c r="E31" s="13" t="s">
        <v>77</v>
      </c>
      <c r="F31" s="13" t="s">
        <v>744</v>
      </c>
      <c r="G31" s="16">
        <v>0</v>
      </c>
      <c r="H31" s="5">
        <v>0</v>
      </c>
      <c r="I31" s="17">
        <v>78008518.945480704</v>
      </c>
      <c r="J31" s="5">
        <v>8753206.2986424901</v>
      </c>
      <c r="K31" s="5">
        <v>2998762.4705882398</v>
      </c>
      <c r="L31" s="5">
        <v>0</v>
      </c>
      <c r="M31" s="5">
        <v>0</v>
      </c>
      <c r="N31" s="6">
        <v>-206320.44949293789</v>
      </c>
      <c r="O31" s="6">
        <v>0</v>
      </c>
      <c r="P31" s="6">
        <v>0</v>
      </c>
      <c r="Q31" s="6">
        <v>0</v>
      </c>
      <c r="R31" s="6">
        <v>776007.99039336247</v>
      </c>
      <c r="S31" s="7">
        <f t="shared" si="0"/>
        <v>90330175.255611852</v>
      </c>
    </row>
    <row r="32" spans="1:19" ht="30" x14ac:dyDescent="0.25">
      <c r="A32" s="4" t="s">
        <v>5</v>
      </c>
      <c r="B32" s="4" t="s">
        <v>68</v>
      </c>
      <c r="C32" s="4" t="s">
        <v>76</v>
      </c>
      <c r="D32" s="4" t="s">
        <v>767</v>
      </c>
      <c r="E32" s="13" t="s">
        <v>78</v>
      </c>
      <c r="F32" s="13" t="s">
        <v>744</v>
      </c>
      <c r="G32" s="16">
        <v>0</v>
      </c>
      <c r="H32" s="5">
        <v>0</v>
      </c>
      <c r="I32" s="17">
        <v>41591614.810805038</v>
      </c>
      <c r="J32" s="5">
        <v>8845137.5656109303</v>
      </c>
      <c r="K32" s="5">
        <v>2730684.4977376</v>
      </c>
      <c r="L32" s="5">
        <v>0</v>
      </c>
      <c r="M32" s="5">
        <v>0</v>
      </c>
      <c r="N32" s="6">
        <v>26979115.792075753</v>
      </c>
      <c r="O32" s="6">
        <v>0</v>
      </c>
      <c r="P32" s="6">
        <v>0</v>
      </c>
      <c r="Q32" s="6">
        <v>0</v>
      </c>
      <c r="R32" s="6">
        <v>413742.31767051702</v>
      </c>
      <c r="S32" s="7">
        <f t="shared" si="0"/>
        <v>80560294.983899847</v>
      </c>
    </row>
    <row r="33" spans="1:19" ht="30" x14ac:dyDescent="0.25">
      <c r="A33" s="4" t="s">
        <v>5</v>
      </c>
      <c r="B33" s="4" t="s">
        <v>68</v>
      </c>
      <c r="C33" s="4" t="s">
        <v>76</v>
      </c>
      <c r="D33" s="4" t="s">
        <v>767</v>
      </c>
      <c r="E33" s="13" t="s">
        <v>79</v>
      </c>
      <c r="F33" s="13" t="s">
        <v>744</v>
      </c>
      <c r="G33" s="16">
        <v>0</v>
      </c>
      <c r="H33" s="5">
        <v>0</v>
      </c>
      <c r="I33" s="17">
        <v>43913187.343714431</v>
      </c>
      <c r="J33" s="5">
        <v>8190573.5113122296</v>
      </c>
      <c r="K33" s="5">
        <v>2573627.9185519898</v>
      </c>
      <c r="L33" s="5">
        <v>0</v>
      </c>
      <c r="M33" s="5">
        <v>0</v>
      </c>
      <c r="N33" s="6">
        <v>1544349.310185493</v>
      </c>
      <c r="O33" s="6">
        <v>0</v>
      </c>
      <c r="P33" s="6">
        <v>0</v>
      </c>
      <c r="Q33" s="6">
        <v>0</v>
      </c>
      <c r="R33" s="6">
        <v>436836.70351669024</v>
      </c>
      <c r="S33" s="7">
        <f t="shared" si="0"/>
        <v>56658574.787280835</v>
      </c>
    </row>
    <row r="34" spans="1:19" ht="30" x14ac:dyDescent="0.25">
      <c r="A34" s="4" t="s">
        <v>5</v>
      </c>
      <c r="B34" s="4" t="s">
        <v>68</v>
      </c>
      <c r="C34" s="4" t="s">
        <v>76</v>
      </c>
      <c r="D34" s="4" t="s">
        <v>767</v>
      </c>
      <c r="E34" s="13" t="s">
        <v>80</v>
      </c>
      <c r="F34" s="13" t="s">
        <v>744</v>
      </c>
      <c r="G34" s="16">
        <v>0</v>
      </c>
      <c r="H34" s="5">
        <v>0</v>
      </c>
      <c r="I34" s="17">
        <v>44497334.22759901</v>
      </c>
      <c r="J34" s="5">
        <v>4970636.13574652</v>
      </c>
      <c r="K34" s="5">
        <v>1334150.9954751022</v>
      </c>
      <c r="L34" s="5">
        <v>0</v>
      </c>
      <c r="M34" s="5">
        <v>0</v>
      </c>
      <c r="N34" s="6">
        <v>9358368.5135824531</v>
      </c>
      <c r="O34" s="6">
        <v>0</v>
      </c>
      <c r="P34" s="6">
        <v>0</v>
      </c>
      <c r="Q34" s="6">
        <v>0</v>
      </c>
      <c r="R34" s="6">
        <v>442647.64129099448</v>
      </c>
      <c r="S34" s="7">
        <f t="shared" si="0"/>
        <v>60603137.513694078</v>
      </c>
    </row>
    <row r="35" spans="1:19" ht="30" x14ac:dyDescent="0.25">
      <c r="A35" s="4" t="s">
        <v>5</v>
      </c>
      <c r="B35" s="4" t="s">
        <v>68</v>
      </c>
      <c r="C35" s="4" t="s">
        <v>76</v>
      </c>
      <c r="D35" s="4" t="s">
        <v>767</v>
      </c>
      <c r="E35" s="13" t="s">
        <v>81</v>
      </c>
      <c r="F35" s="13" t="s">
        <v>744</v>
      </c>
      <c r="G35" s="16">
        <v>0</v>
      </c>
      <c r="H35" s="5">
        <v>0</v>
      </c>
      <c r="I35" s="17">
        <v>40835744.620992213</v>
      </c>
      <c r="J35" s="5">
        <v>7916109.4932125704</v>
      </c>
      <c r="K35" s="5">
        <v>2760474.5791855501</v>
      </c>
      <c r="L35" s="5">
        <v>0</v>
      </c>
      <c r="M35" s="5">
        <v>0</v>
      </c>
      <c r="N35" s="6">
        <v>12236467.505443484</v>
      </c>
      <c r="O35" s="6">
        <v>0</v>
      </c>
      <c r="P35" s="6">
        <v>0</v>
      </c>
      <c r="Q35" s="6">
        <v>0</v>
      </c>
      <c r="R35" s="6">
        <v>406223.1221400284</v>
      </c>
      <c r="S35" s="7">
        <f t="shared" si="0"/>
        <v>64155019.320973851</v>
      </c>
    </row>
    <row r="36" spans="1:19" ht="30" x14ac:dyDescent="0.25">
      <c r="A36" s="4" t="s">
        <v>5</v>
      </c>
      <c r="B36" s="4" t="s">
        <v>68</v>
      </c>
      <c r="C36" s="4" t="s">
        <v>76</v>
      </c>
      <c r="D36" s="4" t="s">
        <v>767</v>
      </c>
      <c r="E36" s="13" t="s">
        <v>82</v>
      </c>
      <c r="F36" s="13" t="s">
        <v>744</v>
      </c>
      <c r="G36" s="16">
        <v>0</v>
      </c>
      <c r="H36" s="5">
        <v>0</v>
      </c>
      <c r="I36" s="17">
        <v>37247906.866378725</v>
      </c>
      <c r="J36" s="5">
        <v>5296215.4479638003</v>
      </c>
      <c r="K36" s="5">
        <v>1605002.624434388</v>
      </c>
      <c r="L36" s="5">
        <v>0</v>
      </c>
      <c r="M36" s="5">
        <v>0</v>
      </c>
      <c r="N36" s="6">
        <v>-132077.43832876044</v>
      </c>
      <c r="O36" s="6">
        <v>0</v>
      </c>
      <c r="P36" s="6">
        <v>0</v>
      </c>
      <c r="Q36" s="6">
        <v>0</v>
      </c>
      <c r="R36" s="6">
        <v>370532.2667892059</v>
      </c>
      <c r="S36" s="7">
        <f t="shared" si="0"/>
        <v>44387579.767237365</v>
      </c>
    </row>
    <row r="37" spans="1:19" ht="30" x14ac:dyDescent="0.25">
      <c r="A37" s="4" t="s">
        <v>5</v>
      </c>
      <c r="B37" s="4" t="s">
        <v>68</v>
      </c>
      <c r="C37" s="4" t="s">
        <v>76</v>
      </c>
      <c r="D37" s="4" t="s">
        <v>767</v>
      </c>
      <c r="E37" s="13" t="s">
        <v>83</v>
      </c>
      <c r="F37" s="13" t="s">
        <v>744</v>
      </c>
      <c r="G37" s="16">
        <v>0</v>
      </c>
      <c r="H37" s="5">
        <v>0</v>
      </c>
      <c r="I37" s="17">
        <v>29889170.144353427</v>
      </c>
      <c r="J37" s="5">
        <v>2001444.343891457</v>
      </c>
      <c r="K37" s="5">
        <v>413652.32579185697</v>
      </c>
      <c r="L37" s="5">
        <v>0</v>
      </c>
      <c r="M37" s="5">
        <v>0</v>
      </c>
      <c r="N37" s="6">
        <v>-590521.95019585546</v>
      </c>
      <c r="O37" s="6">
        <v>0</v>
      </c>
      <c r="P37" s="6">
        <v>0</v>
      </c>
      <c r="Q37" s="6">
        <v>0</v>
      </c>
      <c r="R37" s="6">
        <v>330526.41529713338</v>
      </c>
      <c r="S37" s="7">
        <f t="shared" si="0"/>
        <v>32044271.279138017</v>
      </c>
    </row>
    <row r="38" spans="1:19" ht="30" x14ac:dyDescent="0.25">
      <c r="A38" s="4" t="s">
        <v>5</v>
      </c>
      <c r="B38" s="4" t="s">
        <v>68</v>
      </c>
      <c r="C38" s="4" t="s">
        <v>76</v>
      </c>
      <c r="D38" s="4" t="s">
        <v>767</v>
      </c>
      <c r="E38" s="13" t="s">
        <v>84</v>
      </c>
      <c r="F38" s="13" t="s">
        <v>744</v>
      </c>
      <c r="G38" s="16">
        <v>0</v>
      </c>
      <c r="H38" s="5">
        <v>0</v>
      </c>
      <c r="I38" s="17">
        <v>31193639.197171643</v>
      </c>
      <c r="J38" s="5">
        <v>4299948.8416290302</v>
      </c>
      <c r="K38" s="5">
        <v>1455739.1131222199</v>
      </c>
      <c r="L38" s="5">
        <v>0</v>
      </c>
      <c r="M38" s="5">
        <v>0</v>
      </c>
      <c r="N38" s="6">
        <v>409866.56843100046</v>
      </c>
      <c r="O38" s="6">
        <v>0</v>
      </c>
      <c r="P38" s="6">
        <v>0</v>
      </c>
      <c r="Q38" s="6">
        <v>0</v>
      </c>
      <c r="R38" s="6">
        <v>310306.02290206862</v>
      </c>
      <c r="S38" s="7">
        <f t="shared" si="0"/>
        <v>37669499.743255958</v>
      </c>
    </row>
    <row r="39" spans="1:19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744</v>
      </c>
      <c r="G39" s="16">
        <v>0</v>
      </c>
      <c r="H39" s="5">
        <v>0</v>
      </c>
      <c r="I39" s="17">
        <v>251637631.81776688</v>
      </c>
      <c r="J39" s="5">
        <v>39242403.791854903</v>
      </c>
      <c r="K39" s="5">
        <v>10756525.819005001</v>
      </c>
      <c r="L39" s="5">
        <v>0</v>
      </c>
      <c r="M39" s="5">
        <v>0</v>
      </c>
      <c r="N39" s="6">
        <v>4183499.656954404</v>
      </c>
      <c r="O39" s="6">
        <v>0</v>
      </c>
      <c r="P39" s="6">
        <v>0</v>
      </c>
      <c r="Q39" s="6">
        <v>0</v>
      </c>
      <c r="R39" s="6">
        <v>2221518.06</v>
      </c>
      <c r="S39" s="7">
        <f t="shared" si="0"/>
        <v>308041579.14558119</v>
      </c>
    </row>
    <row r="40" spans="1:19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744</v>
      </c>
      <c r="G40" s="16">
        <v>0</v>
      </c>
      <c r="H40" s="5">
        <v>0</v>
      </c>
      <c r="I40" s="17">
        <v>25702877.095806967</v>
      </c>
      <c r="J40" s="5">
        <v>1080821.755656064</v>
      </c>
      <c r="K40" s="5">
        <v>191069.98190045101</v>
      </c>
      <c r="L40" s="5">
        <v>0</v>
      </c>
      <c r="M40" s="5">
        <v>0</v>
      </c>
      <c r="N40" s="6">
        <v>14971827.362860164</v>
      </c>
      <c r="O40" s="6">
        <v>0</v>
      </c>
      <c r="P40" s="6">
        <v>0</v>
      </c>
      <c r="Q40" s="6">
        <v>0</v>
      </c>
      <c r="R40" s="6">
        <v>312689.15999999997</v>
      </c>
      <c r="S40" s="7">
        <f t="shared" si="0"/>
        <v>42259285.356223643</v>
      </c>
    </row>
    <row r="41" spans="1:19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744</v>
      </c>
      <c r="G41" s="16">
        <v>0</v>
      </c>
      <c r="H41" s="5">
        <v>0</v>
      </c>
      <c r="I41" s="17">
        <v>85231644.50802581</v>
      </c>
      <c r="J41" s="5">
        <v>21884398.669683099</v>
      </c>
      <c r="K41" s="5">
        <v>7743632.9954751395</v>
      </c>
      <c r="L41" s="5">
        <v>0</v>
      </c>
      <c r="M41" s="5">
        <v>0</v>
      </c>
      <c r="N41" s="6">
        <v>2342529.5676597543</v>
      </c>
      <c r="O41" s="6">
        <v>0</v>
      </c>
      <c r="P41" s="6">
        <v>0</v>
      </c>
      <c r="Q41" s="6">
        <v>0</v>
      </c>
      <c r="R41" s="6">
        <v>902466.54</v>
      </c>
      <c r="S41" s="7">
        <f t="shared" si="0"/>
        <v>118104672.28084381</v>
      </c>
    </row>
    <row r="42" spans="1:19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744</v>
      </c>
      <c r="G42" s="16">
        <v>0</v>
      </c>
      <c r="H42" s="5">
        <v>0</v>
      </c>
      <c r="I42" s="17">
        <v>250362815.31982067</v>
      </c>
      <c r="J42" s="5">
        <v>53699073.601809397</v>
      </c>
      <c r="K42" s="5">
        <v>17836008.135746602</v>
      </c>
      <c r="L42" s="5">
        <v>0</v>
      </c>
      <c r="M42" s="5">
        <v>0</v>
      </c>
      <c r="N42" s="6">
        <v>6072459.6924035661</v>
      </c>
      <c r="O42" s="6">
        <v>0</v>
      </c>
      <c r="P42" s="6">
        <v>0</v>
      </c>
      <c r="Q42" s="6">
        <v>0</v>
      </c>
      <c r="R42" s="6">
        <v>1843049.52</v>
      </c>
      <c r="S42" s="7">
        <f t="shared" si="0"/>
        <v>329813406.26978022</v>
      </c>
    </row>
    <row r="43" spans="1:19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744</v>
      </c>
      <c r="G43" s="16">
        <v>0</v>
      </c>
      <c r="H43" s="5">
        <v>0</v>
      </c>
      <c r="I43" s="17">
        <v>208093978.54046839</v>
      </c>
      <c r="J43" s="5">
        <v>36906006.352941297</v>
      </c>
      <c r="K43" s="5">
        <v>10360140.21719455</v>
      </c>
      <c r="L43" s="5">
        <v>0</v>
      </c>
      <c r="M43" s="5">
        <v>0</v>
      </c>
      <c r="N43" s="6">
        <v>15552380.051194295</v>
      </c>
      <c r="O43" s="6">
        <v>0</v>
      </c>
      <c r="P43" s="6">
        <v>0</v>
      </c>
      <c r="Q43" s="6">
        <v>0</v>
      </c>
      <c r="R43" s="6">
        <v>2113968.96</v>
      </c>
      <c r="S43" s="7">
        <f t="shared" si="0"/>
        <v>273026474.12179852</v>
      </c>
    </row>
    <row r="44" spans="1:19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744</v>
      </c>
      <c r="G44" s="16">
        <v>0</v>
      </c>
      <c r="H44" s="5">
        <v>0</v>
      </c>
      <c r="I44" s="17">
        <v>319846095.3825202</v>
      </c>
      <c r="J44" s="5">
        <v>44437826.343891606</v>
      </c>
      <c r="K44" s="5">
        <v>17057562.859728649</v>
      </c>
      <c r="L44" s="5">
        <v>0</v>
      </c>
      <c r="M44" s="5">
        <v>0</v>
      </c>
      <c r="N44" s="6">
        <v>3238866.25952214</v>
      </c>
      <c r="O44" s="6">
        <v>0</v>
      </c>
      <c r="P44" s="6">
        <v>0</v>
      </c>
      <c r="Q44" s="6">
        <v>0</v>
      </c>
      <c r="R44" s="6">
        <v>3518621.46</v>
      </c>
      <c r="S44" s="7">
        <f t="shared" si="0"/>
        <v>388098972.30566257</v>
      </c>
    </row>
    <row r="45" spans="1:19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744</v>
      </c>
      <c r="G45" s="16">
        <v>0</v>
      </c>
      <c r="H45" s="5">
        <v>0</v>
      </c>
      <c r="I45" s="17">
        <v>133568859.4722642</v>
      </c>
      <c r="J45" s="5">
        <v>23557460.4705882</v>
      </c>
      <c r="K45" s="5">
        <v>12187890.117646821</v>
      </c>
      <c r="L45" s="5">
        <v>0</v>
      </c>
      <c r="M45" s="5">
        <v>0</v>
      </c>
      <c r="N45" s="6">
        <v>8676556.0849660635</v>
      </c>
      <c r="O45" s="6">
        <v>0</v>
      </c>
      <c r="P45" s="6">
        <v>0</v>
      </c>
      <c r="Q45" s="6">
        <v>0</v>
      </c>
      <c r="R45" s="6">
        <v>1738730.16</v>
      </c>
      <c r="S45" s="7">
        <f t="shared" si="0"/>
        <v>179729496.30546528</v>
      </c>
    </row>
    <row r="46" spans="1:19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744</v>
      </c>
      <c r="G46" s="16">
        <v>0</v>
      </c>
      <c r="H46" s="5">
        <v>0</v>
      </c>
      <c r="I46" s="17">
        <v>242161555.45632118</v>
      </c>
      <c r="J46" s="5">
        <v>48514618.868778005</v>
      </c>
      <c r="K46" s="5">
        <v>16359343.791854911</v>
      </c>
      <c r="L46" s="5">
        <v>0</v>
      </c>
      <c r="M46" s="5">
        <v>0</v>
      </c>
      <c r="N46" s="6">
        <v>7202617.1271108314</v>
      </c>
      <c r="O46" s="6">
        <v>0</v>
      </c>
      <c r="P46" s="6">
        <v>0</v>
      </c>
      <c r="Q46" s="6">
        <v>0</v>
      </c>
      <c r="R46" s="6">
        <v>2341585.1144041428</v>
      </c>
      <c r="S46" s="7">
        <f t="shared" si="0"/>
        <v>316579720.35846907</v>
      </c>
    </row>
    <row r="47" spans="1:19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744</v>
      </c>
      <c r="G47" s="16">
        <v>0</v>
      </c>
      <c r="H47" s="5">
        <v>0</v>
      </c>
      <c r="I47" s="17">
        <v>31497551.198733114</v>
      </c>
      <c r="J47" s="5">
        <v>4128689.1855203398</v>
      </c>
      <c r="K47" s="5">
        <v>1733479.7194570501</v>
      </c>
      <c r="L47" s="5">
        <v>0</v>
      </c>
      <c r="M47" s="5">
        <v>0</v>
      </c>
      <c r="N47" s="6">
        <v>189820.69139497611</v>
      </c>
      <c r="O47" s="6">
        <v>0</v>
      </c>
      <c r="P47" s="6">
        <v>0</v>
      </c>
      <c r="Q47" s="6">
        <v>0</v>
      </c>
      <c r="R47" s="6">
        <v>304566.08559585718</v>
      </c>
      <c r="S47" s="7">
        <f t="shared" si="0"/>
        <v>37854106.880701341</v>
      </c>
    </row>
    <row r="48" spans="1:19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744</v>
      </c>
      <c r="G48" s="16">
        <v>0</v>
      </c>
      <c r="H48" s="5">
        <v>0</v>
      </c>
      <c r="I48" s="17">
        <v>665775192.43135417</v>
      </c>
      <c r="J48" s="5">
        <v>88482925.303168401</v>
      </c>
      <c r="K48" s="5">
        <v>35705705.149321705</v>
      </c>
      <c r="L48" s="5">
        <v>0</v>
      </c>
      <c r="M48" s="5">
        <v>0</v>
      </c>
      <c r="N48" s="6">
        <v>56764439.592295513</v>
      </c>
      <c r="O48" s="6">
        <v>0</v>
      </c>
      <c r="P48" s="6">
        <v>0</v>
      </c>
      <c r="Q48" s="6">
        <v>0</v>
      </c>
      <c r="R48" s="6">
        <v>6247967.7600000007</v>
      </c>
      <c r="S48" s="7">
        <f t="shared" si="0"/>
        <v>852976230.23613977</v>
      </c>
    </row>
    <row r="49" spans="1:19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744</v>
      </c>
      <c r="G49" s="16">
        <v>0</v>
      </c>
      <c r="H49" s="5">
        <v>0</v>
      </c>
      <c r="I49" s="17">
        <v>43097690.120155543</v>
      </c>
      <c r="J49" s="5">
        <v>5859080.8054299308</v>
      </c>
      <c r="K49" s="5">
        <v>2869615.4841629597</v>
      </c>
      <c r="L49" s="5">
        <v>0</v>
      </c>
      <c r="M49" s="5">
        <v>0</v>
      </c>
      <c r="N49" s="6">
        <v>123953.67964161327</v>
      </c>
      <c r="O49" s="6">
        <v>0</v>
      </c>
      <c r="P49" s="6">
        <v>0</v>
      </c>
      <c r="Q49" s="6">
        <v>0</v>
      </c>
      <c r="R49" s="6">
        <v>307772.10000000003</v>
      </c>
      <c r="S49" s="7">
        <f t="shared" si="0"/>
        <v>52258112.189390041</v>
      </c>
    </row>
    <row r="50" spans="1:19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744</v>
      </c>
      <c r="G50" s="16">
        <v>0</v>
      </c>
      <c r="H50" s="5">
        <v>0</v>
      </c>
      <c r="I50" s="17">
        <v>136360249.43785244</v>
      </c>
      <c r="J50" s="5">
        <v>21437667.990949851</v>
      </c>
      <c r="K50" s="5">
        <v>8317751.8823529398</v>
      </c>
      <c r="L50" s="5">
        <v>0</v>
      </c>
      <c r="M50" s="5">
        <v>0</v>
      </c>
      <c r="N50" s="6">
        <v>906749.4561996432</v>
      </c>
      <c r="O50" s="6">
        <v>0</v>
      </c>
      <c r="P50" s="6">
        <v>0</v>
      </c>
      <c r="Q50" s="6">
        <v>0</v>
      </c>
      <c r="R50" s="6">
        <v>1193485.1399999999</v>
      </c>
      <c r="S50" s="7">
        <f t="shared" si="0"/>
        <v>168215903.90735486</v>
      </c>
    </row>
    <row r="51" spans="1:19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744</v>
      </c>
      <c r="G51" s="16">
        <v>0</v>
      </c>
      <c r="H51" s="5">
        <v>0</v>
      </c>
      <c r="I51" s="17">
        <v>65855313.648957916</v>
      </c>
      <c r="J51" s="5">
        <v>11285439.357466061</v>
      </c>
      <c r="K51" s="5">
        <v>5519381.9909502305</v>
      </c>
      <c r="L51" s="5">
        <v>0</v>
      </c>
      <c r="M51" s="5">
        <v>0</v>
      </c>
      <c r="N51" s="6">
        <v>13628948.625036508</v>
      </c>
      <c r="O51" s="6">
        <v>0</v>
      </c>
      <c r="P51" s="6">
        <v>0</v>
      </c>
      <c r="Q51" s="6">
        <v>0</v>
      </c>
      <c r="R51" s="6">
        <v>702306</v>
      </c>
      <c r="S51" s="7">
        <f t="shared" si="0"/>
        <v>96991389.622410715</v>
      </c>
    </row>
    <row r="52" spans="1:19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744</v>
      </c>
      <c r="G52" s="16">
        <v>0</v>
      </c>
      <c r="H52" s="5">
        <v>0</v>
      </c>
      <c r="I52" s="17">
        <v>67965387.567059636</v>
      </c>
      <c r="J52" s="5">
        <v>15914296.09954785</v>
      </c>
      <c r="K52" s="5">
        <v>7447014.8416289594</v>
      </c>
      <c r="L52" s="5">
        <v>0</v>
      </c>
      <c r="M52" s="5">
        <v>0</v>
      </c>
      <c r="N52" s="6">
        <v>2602455.8219625726</v>
      </c>
      <c r="O52" s="6">
        <v>0</v>
      </c>
      <c r="P52" s="6">
        <v>0</v>
      </c>
      <c r="Q52" s="6">
        <v>0</v>
      </c>
      <c r="R52" s="6">
        <v>650238.96149325534</v>
      </c>
      <c r="S52" s="7">
        <f t="shared" si="0"/>
        <v>94579393.291692257</v>
      </c>
    </row>
    <row r="53" spans="1:19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744</v>
      </c>
      <c r="G53" s="16">
        <v>0</v>
      </c>
      <c r="H53" s="5">
        <v>0</v>
      </c>
      <c r="I53" s="17">
        <v>53195974.03708443</v>
      </c>
      <c r="J53" s="5">
        <v>7110401.2036198601</v>
      </c>
      <c r="K53" s="5">
        <v>3853627.7737556999</v>
      </c>
      <c r="L53" s="5">
        <v>0</v>
      </c>
      <c r="M53" s="5">
        <v>0</v>
      </c>
      <c r="N53" s="6">
        <v>327588.91891197814</v>
      </c>
      <c r="O53" s="6">
        <v>0</v>
      </c>
      <c r="P53" s="6">
        <v>0</v>
      </c>
      <c r="Q53" s="6">
        <v>0</v>
      </c>
      <c r="R53" s="6">
        <v>508936.91850674467</v>
      </c>
      <c r="S53" s="7">
        <f t="shared" si="0"/>
        <v>64996528.85187871</v>
      </c>
    </row>
    <row r="54" spans="1:19" x14ac:dyDescent="0.25">
      <c r="A54" s="4" t="s">
        <v>5</v>
      </c>
      <c r="B54" s="4" t="s">
        <v>136</v>
      </c>
      <c r="C54" s="4" t="s">
        <v>150</v>
      </c>
      <c r="D54" s="4" t="s">
        <v>768</v>
      </c>
      <c r="E54" s="13" t="s">
        <v>151</v>
      </c>
      <c r="F54" s="13" t="s">
        <v>744</v>
      </c>
      <c r="G54" s="16">
        <v>0</v>
      </c>
      <c r="H54" s="5">
        <v>0</v>
      </c>
      <c r="I54" s="17">
        <v>19909189.752906695</v>
      </c>
      <c r="J54" s="5">
        <v>1745747.7285068121</v>
      </c>
      <c r="K54" s="5">
        <v>843005.6651583669</v>
      </c>
      <c r="L54" s="5">
        <v>0</v>
      </c>
      <c r="M54" s="5">
        <v>0</v>
      </c>
      <c r="N54" s="6">
        <v>8259264.0011592433</v>
      </c>
      <c r="O54" s="6">
        <v>0</v>
      </c>
      <c r="P54" s="6">
        <v>0</v>
      </c>
      <c r="Q54" s="6">
        <v>0</v>
      </c>
      <c r="R54" s="6">
        <v>249083.38062589304</v>
      </c>
      <c r="S54" s="7">
        <f t="shared" si="0"/>
        <v>31006290.52835701</v>
      </c>
    </row>
    <row r="55" spans="1:19" x14ac:dyDescent="0.25">
      <c r="A55" s="4" t="s">
        <v>5</v>
      </c>
      <c r="B55" s="4" t="s">
        <v>136</v>
      </c>
      <c r="C55" s="4" t="s">
        <v>150</v>
      </c>
      <c r="D55" s="4" t="s">
        <v>768</v>
      </c>
      <c r="E55" s="13" t="s">
        <v>152</v>
      </c>
      <c r="F55" s="13" t="s">
        <v>744</v>
      </c>
      <c r="G55" s="16">
        <v>0</v>
      </c>
      <c r="H55" s="5">
        <v>0</v>
      </c>
      <c r="I55" s="17">
        <v>58346867.74408491</v>
      </c>
      <c r="J55" s="5">
        <v>4958361.50226238</v>
      </c>
      <c r="K55" s="5">
        <v>1945020.0904977699</v>
      </c>
      <c r="L55" s="5">
        <v>0</v>
      </c>
      <c r="M55" s="5">
        <v>0</v>
      </c>
      <c r="N55" s="6">
        <v>27333536.799908932</v>
      </c>
      <c r="O55" s="6">
        <v>0</v>
      </c>
      <c r="P55" s="6">
        <v>0</v>
      </c>
      <c r="Q55" s="6">
        <v>0</v>
      </c>
      <c r="R55" s="6">
        <v>729976.21937410696</v>
      </c>
      <c r="S55" s="7">
        <f t="shared" si="0"/>
        <v>93313762.356128097</v>
      </c>
    </row>
    <row r="56" spans="1:19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744</v>
      </c>
      <c r="G56" s="16">
        <v>0</v>
      </c>
      <c r="H56" s="5">
        <v>0</v>
      </c>
      <c r="I56" s="17">
        <v>59216845.110144928</v>
      </c>
      <c r="J56" s="5">
        <v>14767450.751130939</v>
      </c>
      <c r="K56" s="5">
        <v>7004131.7375565898</v>
      </c>
      <c r="L56" s="5">
        <v>0</v>
      </c>
      <c r="M56" s="5">
        <v>0</v>
      </c>
      <c r="N56" s="6">
        <v>2148801.2516604085</v>
      </c>
      <c r="O56" s="6">
        <v>0</v>
      </c>
      <c r="P56" s="6">
        <v>0</v>
      </c>
      <c r="Q56" s="6">
        <v>0</v>
      </c>
      <c r="R56" s="6">
        <v>543537.57854652312</v>
      </c>
      <c r="S56" s="7">
        <f t="shared" si="0"/>
        <v>83680766.429039389</v>
      </c>
    </row>
    <row r="57" spans="1:19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744</v>
      </c>
      <c r="G57" s="16">
        <v>0</v>
      </c>
      <c r="H57" s="5">
        <v>0</v>
      </c>
      <c r="I57" s="17">
        <v>120973441.49021885</v>
      </c>
      <c r="J57" s="5">
        <v>21579249.972850911</v>
      </c>
      <c r="K57" s="5">
        <v>10264452.298642579</v>
      </c>
      <c r="L57" s="5">
        <v>0</v>
      </c>
      <c r="M57" s="5">
        <v>0</v>
      </c>
      <c r="N57" s="6">
        <v>2664687.7570569254</v>
      </c>
      <c r="O57" s="6">
        <v>0</v>
      </c>
      <c r="P57" s="6">
        <v>0</v>
      </c>
      <c r="Q57" s="6">
        <v>0</v>
      </c>
      <c r="R57" s="6">
        <v>1110386.940299328</v>
      </c>
      <c r="S57" s="7">
        <f t="shared" si="0"/>
        <v>156592218.4590686</v>
      </c>
    </row>
    <row r="58" spans="1:19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744</v>
      </c>
      <c r="G58" s="16">
        <v>0</v>
      </c>
      <c r="H58" s="5">
        <v>0</v>
      </c>
      <c r="I58" s="17">
        <v>114280339.13795453</v>
      </c>
      <c r="J58" s="5">
        <v>28992404.5067873</v>
      </c>
      <c r="K58" s="5">
        <v>10383404.588235341</v>
      </c>
      <c r="L58" s="5">
        <v>0</v>
      </c>
      <c r="M58" s="5">
        <v>0</v>
      </c>
      <c r="N58" s="6">
        <v>9791633.8200422898</v>
      </c>
      <c r="O58" s="6">
        <v>0</v>
      </c>
      <c r="P58" s="6">
        <v>0</v>
      </c>
      <c r="Q58" s="6">
        <v>0</v>
      </c>
      <c r="R58" s="6">
        <v>1048952.5184089507</v>
      </c>
      <c r="S58" s="7">
        <f t="shared" si="0"/>
        <v>164496734.57142842</v>
      </c>
    </row>
    <row r="59" spans="1:19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744</v>
      </c>
      <c r="G59" s="16">
        <v>0</v>
      </c>
      <c r="H59" s="5">
        <v>0</v>
      </c>
      <c r="I59" s="17">
        <v>51919316.419841327</v>
      </c>
      <c r="J59" s="5">
        <v>6110450.6968326196</v>
      </c>
      <c r="K59" s="5">
        <v>3293433.0678733499</v>
      </c>
      <c r="L59" s="5">
        <v>0</v>
      </c>
      <c r="M59" s="5">
        <v>0</v>
      </c>
      <c r="N59" s="6">
        <v>23593691.303044014</v>
      </c>
      <c r="O59" s="6">
        <v>0</v>
      </c>
      <c r="P59" s="6">
        <v>0</v>
      </c>
      <c r="Q59" s="6">
        <v>0</v>
      </c>
      <c r="R59" s="6">
        <v>476555.26859192096</v>
      </c>
      <c r="S59" s="7">
        <f t="shared" si="0"/>
        <v>85393446.756183237</v>
      </c>
    </row>
    <row r="60" spans="1:19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744</v>
      </c>
      <c r="G60" s="16">
        <v>0</v>
      </c>
      <c r="H60" s="5">
        <v>0</v>
      </c>
      <c r="I60" s="17">
        <v>99404830.778905675</v>
      </c>
      <c r="J60" s="5">
        <v>11705687.2126699</v>
      </c>
      <c r="K60" s="5">
        <v>5820803.0950226001</v>
      </c>
      <c r="L60" s="5">
        <v>0</v>
      </c>
      <c r="M60" s="5">
        <v>0</v>
      </c>
      <c r="N60" s="6">
        <v>350653.57317702286</v>
      </c>
      <c r="O60" s="6">
        <v>0</v>
      </c>
      <c r="P60" s="6">
        <v>0</v>
      </c>
      <c r="Q60" s="6">
        <v>0</v>
      </c>
      <c r="R60" s="6">
        <v>912413.70452774956</v>
      </c>
      <c r="S60" s="7">
        <f t="shared" si="0"/>
        <v>118194388.36430295</v>
      </c>
    </row>
    <row r="61" spans="1:19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744</v>
      </c>
      <c r="G61" s="16">
        <v>0</v>
      </c>
      <c r="H61" s="5">
        <v>0</v>
      </c>
      <c r="I61" s="17">
        <v>24219689.650049277</v>
      </c>
      <c r="J61" s="5">
        <v>2857977.1583710099</v>
      </c>
      <c r="K61" s="5">
        <v>2118907.3936651102</v>
      </c>
      <c r="L61" s="5">
        <v>0</v>
      </c>
      <c r="M61" s="5">
        <v>0</v>
      </c>
      <c r="N61" s="6">
        <v>152991.34607054433</v>
      </c>
      <c r="O61" s="6">
        <v>0</v>
      </c>
      <c r="P61" s="6">
        <v>0</v>
      </c>
      <c r="Q61" s="6">
        <v>0</v>
      </c>
      <c r="R61" s="6">
        <v>222306.86962552799</v>
      </c>
      <c r="S61" s="7">
        <f t="shared" si="0"/>
        <v>29571872.417781465</v>
      </c>
    </row>
    <row r="62" spans="1:19" ht="30" x14ac:dyDescent="0.25">
      <c r="A62" s="4" t="s">
        <v>5</v>
      </c>
      <c r="B62" s="4" t="s">
        <v>158</v>
      </c>
      <c r="C62" s="4" t="s">
        <v>172</v>
      </c>
      <c r="D62" s="4" t="s">
        <v>769</v>
      </c>
      <c r="E62" s="13" t="s">
        <v>173</v>
      </c>
      <c r="F62" s="13" t="s">
        <v>744</v>
      </c>
      <c r="G62" s="16">
        <v>0</v>
      </c>
      <c r="H62" s="5">
        <v>0</v>
      </c>
      <c r="I62" s="17">
        <v>108402969.19705313</v>
      </c>
      <c r="J62" s="5">
        <v>22016185.565611102</v>
      </c>
      <c r="K62" s="5">
        <v>10042870.597285101</v>
      </c>
      <c r="L62" s="5">
        <v>0</v>
      </c>
      <c r="M62" s="5">
        <v>0</v>
      </c>
      <c r="N62" s="6">
        <v>3310358.8577203583</v>
      </c>
      <c r="O62" s="6">
        <v>0</v>
      </c>
      <c r="P62" s="6">
        <v>0</v>
      </c>
      <c r="Q62" s="6">
        <v>0</v>
      </c>
      <c r="R62" s="6">
        <v>1030157.9474437465</v>
      </c>
      <c r="S62" s="7">
        <f t="shared" si="0"/>
        <v>144802542.16511342</v>
      </c>
    </row>
    <row r="63" spans="1:19" ht="30" x14ac:dyDescent="0.25">
      <c r="A63" s="4" t="s">
        <v>5</v>
      </c>
      <c r="B63" s="4" t="s">
        <v>158</v>
      </c>
      <c r="C63" s="4" t="s">
        <v>172</v>
      </c>
      <c r="D63" s="4" t="s">
        <v>769</v>
      </c>
      <c r="E63" s="13" t="s">
        <v>174</v>
      </c>
      <c r="F63" s="13" t="s">
        <v>744</v>
      </c>
      <c r="G63" s="16">
        <v>0</v>
      </c>
      <c r="H63" s="5">
        <v>0</v>
      </c>
      <c r="I63" s="17">
        <v>114256369.53761849</v>
      </c>
      <c r="J63" s="5">
        <v>18121514.74208162</v>
      </c>
      <c r="K63" s="5">
        <v>6143718.9049773598</v>
      </c>
      <c r="L63" s="5">
        <v>0</v>
      </c>
      <c r="M63" s="5">
        <v>0</v>
      </c>
      <c r="N63" s="6">
        <v>1116574.8991328618</v>
      </c>
      <c r="O63" s="6">
        <v>0</v>
      </c>
      <c r="P63" s="6">
        <v>0</v>
      </c>
      <c r="Q63" s="6">
        <v>0</v>
      </c>
      <c r="R63" s="6">
        <v>1085783.0555479557</v>
      </c>
      <c r="S63" s="7">
        <f t="shared" si="0"/>
        <v>140723961.13935825</v>
      </c>
    </row>
    <row r="64" spans="1:19" ht="30" x14ac:dyDescent="0.25">
      <c r="A64" s="4" t="s">
        <v>5</v>
      </c>
      <c r="B64" s="4" t="s">
        <v>158</v>
      </c>
      <c r="C64" s="4" t="s">
        <v>172</v>
      </c>
      <c r="D64" s="4" t="s">
        <v>769</v>
      </c>
      <c r="E64" s="13" t="s">
        <v>175</v>
      </c>
      <c r="F64" s="13" t="s">
        <v>744</v>
      </c>
      <c r="G64" s="16">
        <v>0</v>
      </c>
      <c r="H64" s="5">
        <v>0</v>
      </c>
      <c r="I64" s="17">
        <v>118350407.9256527</v>
      </c>
      <c r="J64" s="5">
        <v>18450130.3891402</v>
      </c>
      <c r="K64" s="5">
        <v>7779562.65158376</v>
      </c>
      <c r="L64" s="5">
        <v>0</v>
      </c>
      <c r="M64" s="5">
        <v>0</v>
      </c>
      <c r="N64" s="6">
        <v>664060.49469602574</v>
      </c>
      <c r="O64" s="6">
        <v>0</v>
      </c>
      <c r="P64" s="6">
        <v>0</v>
      </c>
      <c r="Q64" s="6">
        <v>0</v>
      </c>
      <c r="R64" s="6">
        <v>1124688.8734772294</v>
      </c>
      <c r="S64" s="7">
        <f t="shared" si="0"/>
        <v>146368850.3345499</v>
      </c>
    </row>
    <row r="65" spans="1:19" ht="30" x14ac:dyDescent="0.25">
      <c r="A65" s="4" t="s">
        <v>5</v>
      </c>
      <c r="B65" s="4" t="s">
        <v>158</v>
      </c>
      <c r="C65" s="4" t="s">
        <v>172</v>
      </c>
      <c r="D65" s="4" t="s">
        <v>769</v>
      </c>
      <c r="E65" s="13" t="s">
        <v>176</v>
      </c>
      <c r="F65" s="13" t="s">
        <v>744</v>
      </c>
      <c r="G65" s="16">
        <v>0</v>
      </c>
      <c r="H65" s="5">
        <v>0</v>
      </c>
      <c r="I65" s="17">
        <v>98618140.016533285</v>
      </c>
      <c r="J65" s="5">
        <v>17564635.44796408</v>
      </c>
      <c r="K65" s="5">
        <v>7332454.1357466104</v>
      </c>
      <c r="L65" s="5">
        <v>0</v>
      </c>
      <c r="M65" s="5">
        <v>0</v>
      </c>
      <c r="N65" s="6">
        <v>2028856.4821593715</v>
      </c>
      <c r="O65" s="6">
        <v>0</v>
      </c>
      <c r="P65" s="6">
        <v>0</v>
      </c>
      <c r="Q65" s="6">
        <v>0</v>
      </c>
      <c r="R65" s="6">
        <v>937172.30674262415</v>
      </c>
      <c r="S65" s="7">
        <f t="shared" si="0"/>
        <v>126481258.38914597</v>
      </c>
    </row>
    <row r="66" spans="1:19" ht="30" x14ac:dyDescent="0.25">
      <c r="A66" s="4" t="s">
        <v>5</v>
      </c>
      <c r="B66" s="4" t="s">
        <v>158</v>
      </c>
      <c r="C66" s="4" t="s">
        <v>172</v>
      </c>
      <c r="D66" s="4" t="s">
        <v>769</v>
      </c>
      <c r="E66" s="13" t="s">
        <v>162</v>
      </c>
      <c r="F66" s="13" t="s">
        <v>744</v>
      </c>
      <c r="G66" s="16">
        <v>0</v>
      </c>
      <c r="H66" s="5">
        <v>0</v>
      </c>
      <c r="I66" s="17">
        <v>88416615.378585801</v>
      </c>
      <c r="J66" s="5">
        <v>15602097.719456641</v>
      </c>
      <c r="K66" s="5">
        <v>10058807.918552009</v>
      </c>
      <c r="L66" s="5">
        <v>0</v>
      </c>
      <c r="M66" s="5">
        <v>0</v>
      </c>
      <c r="N66" s="6">
        <v>1919613.5417954661</v>
      </c>
      <c r="O66" s="6">
        <v>0</v>
      </c>
      <c r="P66" s="6">
        <v>0</v>
      </c>
      <c r="Q66" s="6">
        <v>0</v>
      </c>
      <c r="R66" s="6">
        <v>840226.79169200431</v>
      </c>
      <c r="S66" s="7">
        <f t="shared" si="0"/>
        <v>116837361.35008192</v>
      </c>
    </row>
    <row r="67" spans="1:19" ht="30" x14ac:dyDescent="0.25">
      <c r="A67" s="4" t="s">
        <v>5</v>
      </c>
      <c r="B67" s="4" t="s">
        <v>158</v>
      </c>
      <c r="C67" s="4" t="s">
        <v>172</v>
      </c>
      <c r="D67" s="4" t="s">
        <v>769</v>
      </c>
      <c r="E67" s="13" t="s">
        <v>163</v>
      </c>
      <c r="F67" s="13" t="s">
        <v>744</v>
      </c>
      <c r="G67" s="16">
        <v>0</v>
      </c>
      <c r="H67" s="5">
        <v>0</v>
      </c>
      <c r="I67" s="17">
        <v>54056688.063806921</v>
      </c>
      <c r="J67" s="5">
        <v>9287715.981900461</v>
      </c>
      <c r="K67" s="5">
        <v>4360040.9502262594</v>
      </c>
      <c r="L67" s="5">
        <v>0</v>
      </c>
      <c r="M67" s="5">
        <v>0</v>
      </c>
      <c r="N67" s="6">
        <v>2534059.9200441791</v>
      </c>
      <c r="O67" s="6">
        <v>0</v>
      </c>
      <c r="P67" s="6">
        <v>0</v>
      </c>
      <c r="Q67" s="6">
        <v>0</v>
      </c>
      <c r="R67" s="6">
        <v>513702.96620004409</v>
      </c>
      <c r="S67" s="7">
        <f t="shared" si="0"/>
        <v>70752207.88217786</v>
      </c>
    </row>
    <row r="68" spans="1:19" ht="30" x14ac:dyDescent="0.25">
      <c r="A68" s="4" t="s">
        <v>5</v>
      </c>
      <c r="B68" s="4" t="s">
        <v>158</v>
      </c>
      <c r="C68" s="4" t="s">
        <v>172</v>
      </c>
      <c r="D68" s="4" t="s">
        <v>769</v>
      </c>
      <c r="E68" s="13" t="s">
        <v>159</v>
      </c>
      <c r="F68" s="13" t="s">
        <v>744</v>
      </c>
      <c r="G68" s="16">
        <v>0</v>
      </c>
      <c r="H68" s="5">
        <v>0</v>
      </c>
      <c r="I68" s="17">
        <v>70874397.179719388</v>
      </c>
      <c r="J68" s="5">
        <v>13634208.054298481</v>
      </c>
      <c r="K68" s="5">
        <v>7755976.9321266999</v>
      </c>
      <c r="L68" s="5">
        <v>0</v>
      </c>
      <c r="M68" s="5">
        <v>0</v>
      </c>
      <c r="N68" s="6">
        <v>2081662.0861077709</v>
      </c>
      <c r="O68" s="6">
        <v>0</v>
      </c>
      <c r="P68" s="6">
        <v>0</v>
      </c>
      <c r="Q68" s="6">
        <v>0</v>
      </c>
      <c r="R68" s="6">
        <v>673522.35889639577</v>
      </c>
      <c r="S68" s="7">
        <f t="shared" si="0"/>
        <v>95019766.61114873</v>
      </c>
    </row>
    <row r="69" spans="1:19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744</v>
      </c>
      <c r="G69" s="16">
        <v>0</v>
      </c>
      <c r="H69" s="5">
        <v>0</v>
      </c>
      <c r="I69" s="17">
        <v>73941342.707039312</v>
      </c>
      <c r="J69" s="5">
        <v>11741156.96832538</v>
      </c>
      <c r="K69" s="5">
        <v>5741567.0135746896</v>
      </c>
      <c r="L69" s="5">
        <v>0</v>
      </c>
      <c r="M69" s="5">
        <v>0</v>
      </c>
      <c r="N69" s="6">
        <v>1315979.9395531975</v>
      </c>
      <c r="O69" s="6">
        <v>0</v>
      </c>
      <c r="P69" s="6">
        <v>0</v>
      </c>
      <c r="Q69" s="6">
        <v>0</v>
      </c>
      <c r="R69" s="6">
        <v>705336.66</v>
      </c>
      <c r="S69" s="7">
        <f t="shared" si="0"/>
        <v>93445383.288492575</v>
      </c>
    </row>
    <row r="70" spans="1:19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744</v>
      </c>
      <c r="G70" s="16">
        <v>0</v>
      </c>
      <c r="H70" s="5">
        <v>0</v>
      </c>
      <c r="I70" s="17">
        <v>51877511.611015715</v>
      </c>
      <c r="J70" s="5">
        <v>12445884.55203646</v>
      </c>
      <c r="K70" s="5">
        <v>5102372.2624434195</v>
      </c>
      <c r="L70" s="5">
        <v>0</v>
      </c>
      <c r="M70" s="5">
        <v>0</v>
      </c>
      <c r="N70" s="6">
        <v>1811740.7522598356</v>
      </c>
      <c r="O70" s="6">
        <v>0</v>
      </c>
      <c r="P70" s="6">
        <v>0</v>
      </c>
      <c r="Q70" s="6">
        <v>0</v>
      </c>
      <c r="R70" s="6">
        <v>531763.38</v>
      </c>
      <c r="S70" s="7">
        <f t="shared" si="0"/>
        <v>71769272.557755426</v>
      </c>
    </row>
    <row r="71" spans="1:19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744</v>
      </c>
      <c r="G71" s="16">
        <v>0</v>
      </c>
      <c r="H71" s="5">
        <v>0</v>
      </c>
      <c r="I71" s="17">
        <v>360429517.39002961</v>
      </c>
      <c r="J71" s="5">
        <v>62728203.963800803</v>
      </c>
      <c r="K71" s="5">
        <v>22598748.9683262</v>
      </c>
      <c r="L71" s="5">
        <v>0</v>
      </c>
      <c r="M71" s="5">
        <v>0</v>
      </c>
      <c r="N71" s="6">
        <v>5294960.0083635412</v>
      </c>
      <c r="O71" s="6">
        <v>0</v>
      </c>
      <c r="P71" s="6">
        <v>0</v>
      </c>
      <c r="Q71" s="6">
        <v>0</v>
      </c>
      <c r="R71" s="6">
        <v>3730276.44</v>
      </c>
      <c r="S71" s="7">
        <f t="shared" si="0"/>
        <v>454781706.77052015</v>
      </c>
    </row>
    <row r="72" spans="1:19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744</v>
      </c>
      <c r="G72" s="16">
        <v>0</v>
      </c>
      <c r="H72" s="5">
        <v>0</v>
      </c>
      <c r="I72" s="17">
        <v>355137782.41335118</v>
      </c>
      <c r="J72" s="5">
        <v>63252190.968326099</v>
      </c>
      <c r="K72" s="5">
        <v>21038282.425339699</v>
      </c>
      <c r="L72" s="5">
        <v>0</v>
      </c>
      <c r="M72" s="5">
        <v>0</v>
      </c>
      <c r="N72" s="6">
        <v>23627559.576080315</v>
      </c>
      <c r="O72" s="6">
        <v>0</v>
      </c>
      <c r="P72" s="6">
        <v>0</v>
      </c>
      <c r="Q72" s="6">
        <v>0</v>
      </c>
      <c r="R72" s="6">
        <v>3639630.0600000005</v>
      </c>
      <c r="S72" s="7">
        <f t="shared" si="0"/>
        <v>466695445.44309729</v>
      </c>
    </row>
    <row r="73" spans="1:19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744</v>
      </c>
      <c r="G73" s="16">
        <v>0</v>
      </c>
      <c r="H73" s="5">
        <v>0</v>
      </c>
      <c r="I73" s="17">
        <v>246069285.82544994</v>
      </c>
      <c r="J73" s="5">
        <v>43119558.497737706</v>
      </c>
      <c r="K73" s="5">
        <v>15303974.88687768</v>
      </c>
      <c r="L73" s="5">
        <v>0</v>
      </c>
      <c r="M73" s="5">
        <v>0</v>
      </c>
      <c r="N73" s="6">
        <v>8848606.9579435941</v>
      </c>
      <c r="O73" s="6">
        <v>0</v>
      </c>
      <c r="P73" s="6">
        <v>0</v>
      </c>
      <c r="Q73" s="6">
        <v>0</v>
      </c>
      <c r="R73" s="6">
        <v>2038027.5</v>
      </c>
      <c r="S73" s="7">
        <f t="shared" ref="S73:S136" si="1">+SUM(G73:R73)</f>
        <v>315379453.66800892</v>
      </c>
    </row>
    <row r="74" spans="1:19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744</v>
      </c>
      <c r="G74" s="16">
        <v>0</v>
      </c>
      <c r="H74" s="5">
        <v>0</v>
      </c>
      <c r="I74" s="17">
        <v>964593966.35511672</v>
      </c>
      <c r="J74" s="5">
        <v>218000965.63800898</v>
      </c>
      <c r="K74" s="5">
        <v>54824059.7013577</v>
      </c>
      <c r="L74" s="5">
        <v>0</v>
      </c>
      <c r="M74" s="5">
        <v>0</v>
      </c>
      <c r="N74" s="6">
        <v>17327157.521324031</v>
      </c>
      <c r="O74" s="6">
        <v>0</v>
      </c>
      <c r="P74" s="6">
        <v>0</v>
      </c>
      <c r="Q74" s="6">
        <v>0</v>
      </c>
      <c r="R74" s="6">
        <v>9744289.9199999999</v>
      </c>
      <c r="S74" s="7">
        <f t="shared" si="1"/>
        <v>1264490439.1358073</v>
      </c>
    </row>
    <row r="75" spans="1:19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744</v>
      </c>
      <c r="G75" s="16">
        <v>0</v>
      </c>
      <c r="H75" s="5">
        <v>0</v>
      </c>
      <c r="I75" s="17">
        <v>57437638.048449919</v>
      </c>
      <c r="J75" s="5">
        <v>11787653.00452508</v>
      </c>
      <c r="K75" s="5">
        <v>5506638.0904977294</v>
      </c>
      <c r="L75" s="5">
        <v>0</v>
      </c>
      <c r="M75" s="5">
        <v>0</v>
      </c>
      <c r="N75" s="6">
        <v>1394894.6226395248</v>
      </c>
      <c r="O75" s="6">
        <v>0</v>
      </c>
      <c r="P75" s="6">
        <v>0</v>
      </c>
      <c r="Q75" s="6">
        <v>0</v>
      </c>
      <c r="R75" s="6">
        <v>443408.4</v>
      </c>
      <c r="S75" s="7">
        <f t="shared" si="1"/>
        <v>76570232.166112259</v>
      </c>
    </row>
    <row r="76" spans="1:19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744</v>
      </c>
      <c r="G76" s="16">
        <v>0</v>
      </c>
      <c r="H76" s="5">
        <v>0</v>
      </c>
      <c r="I76" s="17">
        <v>179452008.5964351</v>
      </c>
      <c r="J76" s="5">
        <v>18759823.257918149</v>
      </c>
      <c r="K76" s="5">
        <v>8045118.4524887698</v>
      </c>
      <c r="L76" s="5">
        <v>0</v>
      </c>
      <c r="M76" s="5">
        <v>0</v>
      </c>
      <c r="N76" s="6">
        <v>6846079.6321059866</v>
      </c>
      <c r="O76" s="6">
        <v>0</v>
      </c>
      <c r="P76" s="6">
        <v>0</v>
      </c>
      <c r="Q76" s="6">
        <v>0</v>
      </c>
      <c r="R76" s="6">
        <v>1835979.3</v>
      </c>
      <c r="S76" s="7">
        <f t="shared" si="1"/>
        <v>214939009.23894802</v>
      </c>
    </row>
    <row r="77" spans="1:19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744</v>
      </c>
      <c r="G77" s="16">
        <v>0</v>
      </c>
      <c r="H77" s="5">
        <v>0</v>
      </c>
      <c r="I77" s="17">
        <v>89346685.590719625</v>
      </c>
      <c r="J77" s="5">
        <v>13686800.80543003</v>
      </c>
      <c r="K77" s="5">
        <v>3662017.57466065</v>
      </c>
      <c r="L77" s="5">
        <v>0</v>
      </c>
      <c r="M77" s="5">
        <v>0</v>
      </c>
      <c r="N77" s="6">
        <v>802960.22673462657</v>
      </c>
      <c r="O77" s="6">
        <v>0</v>
      </c>
      <c r="P77" s="6">
        <v>0</v>
      </c>
      <c r="Q77" s="6">
        <v>0</v>
      </c>
      <c r="R77" s="6">
        <v>959313.6</v>
      </c>
      <c r="S77" s="7">
        <f t="shared" si="1"/>
        <v>108457777.79754491</v>
      </c>
    </row>
    <row r="78" spans="1:19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744</v>
      </c>
      <c r="G78" s="16">
        <v>0</v>
      </c>
      <c r="H78" s="5">
        <v>0</v>
      </c>
      <c r="I78" s="17">
        <v>68633344.542585358</v>
      </c>
      <c r="J78" s="5">
        <v>15081293.357466549</v>
      </c>
      <c r="K78" s="5">
        <v>4843005.3574660504</v>
      </c>
      <c r="L78" s="5">
        <v>0</v>
      </c>
      <c r="M78" s="5">
        <v>0</v>
      </c>
      <c r="N78" s="6">
        <v>1177664.84678433</v>
      </c>
      <c r="O78" s="6">
        <v>0</v>
      </c>
      <c r="P78" s="6">
        <v>0</v>
      </c>
      <c r="Q78" s="6">
        <v>0</v>
      </c>
      <c r="R78" s="6">
        <v>614068.55999999994</v>
      </c>
      <c r="S78" s="7">
        <f t="shared" si="1"/>
        <v>90349376.664302289</v>
      </c>
    </row>
    <row r="79" spans="1:19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744</v>
      </c>
      <c r="G79" s="16">
        <v>0</v>
      </c>
      <c r="H79" s="5">
        <v>0</v>
      </c>
      <c r="I79" s="17">
        <v>143365873.86331162</v>
      </c>
      <c r="J79" s="5">
        <v>35659024.615384296</v>
      </c>
      <c r="K79" s="5">
        <v>9922229.1583710499</v>
      </c>
      <c r="L79" s="5">
        <v>0</v>
      </c>
      <c r="M79" s="5">
        <v>0</v>
      </c>
      <c r="N79" s="6">
        <v>5903842.0886537693</v>
      </c>
      <c r="O79" s="6">
        <v>0</v>
      </c>
      <c r="P79" s="6">
        <v>0</v>
      </c>
      <c r="Q79" s="6">
        <v>0</v>
      </c>
      <c r="R79" s="6">
        <v>1942843.6799999997</v>
      </c>
      <c r="S79" s="7">
        <f t="shared" si="1"/>
        <v>196793813.40572077</v>
      </c>
    </row>
    <row r="80" spans="1:19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744</v>
      </c>
      <c r="G80" s="16">
        <v>0</v>
      </c>
      <c r="H80" s="5">
        <v>0</v>
      </c>
      <c r="I80" s="17">
        <v>49818334.101371028</v>
      </c>
      <c r="J80" s="5">
        <v>8246016.3167421902</v>
      </c>
      <c r="K80" s="5">
        <v>2038389.5475113499</v>
      </c>
      <c r="L80" s="5">
        <v>0</v>
      </c>
      <c r="M80" s="5">
        <v>0</v>
      </c>
      <c r="N80" s="6">
        <v>751308.41668636678</v>
      </c>
      <c r="O80" s="6">
        <v>0</v>
      </c>
      <c r="P80" s="6">
        <v>0</v>
      </c>
      <c r="Q80" s="6">
        <v>0</v>
      </c>
      <c r="R80" s="6">
        <v>459678.68415451259</v>
      </c>
      <c r="S80" s="7">
        <f t="shared" si="1"/>
        <v>61313727.066465437</v>
      </c>
    </row>
    <row r="81" spans="1:19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744</v>
      </c>
      <c r="G81" s="16">
        <v>0</v>
      </c>
      <c r="H81" s="5">
        <v>0</v>
      </c>
      <c r="I81" s="17">
        <v>119571890.98345123</v>
      </c>
      <c r="J81" s="5">
        <v>16782462.398189761</v>
      </c>
      <c r="K81" s="5">
        <v>5338064.9592760494</v>
      </c>
      <c r="L81" s="5">
        <v>0</v>
      </c>
      <c r="M81" s="5">
        <v>0</v>
      </c>
      <c r="N81" s="6">
        <v>1919331.76013551</v>
      </c>
      <c r="O81" s="6">
        <v>0</v>
      </c>
      <c r="P81" s="6">
        <v>0</v>
      </c>
      <c r="Q81" s="6">
        <v>0</v>
      </c>
      <c r="R81" s="6">
        <v>1103301.6358454872</v>
      </c>
      <c r="S81" s="7">
        <f t="shared" si="1"/>
        <v>144715051.73689803</v>
      </c>
    </row>
    <row r="82" spans="1:19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744</v>
      </c>
      <c r="G82" s="16">
        <v>0</v>
      </c>
      <c r="H82" s="5">
        <v>0</v>
      </c>
      <c r="I82" s="17">
        <v>143469905.73160052</v>
      </c>
      <c r="J82" s="5">
        <v>25094640.533936199</v>
      </c>
      <c r="K82" s="5">
        <v>7298692.7692307793</v>
      </c>
      <c r="L82" s="5">
        <v>0</v>
      </c>
      <c r="M82" s="5">
        <v>0</v>
      </c>
      <c r="N82" s="6">
        <v>3329705.4930505827</v>
      </c>
      <c r="O82" s="6">
        <v>0</v>
      </c>
      <c r="P82" s="6">
        <v>0</v>
      </c>
      <c r="Q82" s="6">
        <v>0</v>
      </c>
      <c r="R82" s="6">
        <v>1267155.3600000001</v>
      </c>
      <c r="S82" s="7">
        <f t="shared" si="1"/>
        <v>180460099.8878181</v>
      </c>
    </row>
    <row r="83" spans="1:19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744</v>
      </c>
      <c r="G83" s="16">
        <v>0</v>
      </c>
      <c r="H83" s="5">
        <v>0</v>
      </c>
      <c r="I83" s="17">
        <v>413888894.74634367</v>
      </c>
      <c r="J83" s="5">
        <v>39891443.7375568</v>
      </c>
      <c r="K83" s="5">
        <v>20245963.710407399</v>
      </c>
      <c r="L83" s="5">
        <v>0</v>
      </c>
      <c r="M83" s="5">
        <v>0</v>
      </c>
      <c r="N83" s="6">
        <v>86206969.550409019</v>
      </c>
      <c r="O83" s="6">
        <v>0</v>
      </c>
      <c r="P83" s="6">
        <v>0</v>
      </c>
      <c r="Q83" s="6">
        <v>0</v>
      </c>
      <c r="R83" s="6">
        <v>4226697.9000000004</v>
      </c>
      <c r="S83" s="7">
        <f t="shared" si="1"/>
        <v>564459969.64471686</v>
      </c>
    </row>
    <row r="84" spans="1:19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744</v>
      </c>
      <c r="G84" s="16">
        <v>0</v>
      </c>
      <c r="H84" s="5">
        <v>0</v>
      </c>
      <c r="I84" s="17">
        <v>227258120.13867736</v>
      </c>
      <c r="J84" s="5">
        <v>42770995.7285062</v>
      </c>
      <c r="K84" s="5">
        <v>13802538.92307651</v>
      </c>
      <c r="L84" s="5">
        <v>0</v>
      </c>
      <c r="M84" s="5">
        <v>0</v>
      </c>
      <c r="N84" s="6">
        <v>4252879.0356769636</v>
      </c>
      <c r="O84" s="6">
        <v>0</v>
      </c>
      <c r="P84" s="6">
        <v>0</v>
      </c>
      <c r="Q84" s="6">
        <v>0</v>
      </c>
      <c r="R84" s="6">
        <v>2212098.4800000004</v>
      </c>
      <c r="S84" s="7">
        <f t="shared" si="1"/>
        <v>290296632.30593705</v>
      </c>
    </row>
    <row r="85" spans="1:19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745</v>
      </c>
      <c r="G85" s="16">
        <v>0</v>
      </c>
      <c r="H85" s="5">
        <v>0</v>
      </c>
      <c r="I85" s="17">
        <v>21835251.636622611</v>
      </c>
      <c r="J85" s="5">
        <v>1486237.8099547538</v>
      </c>
      <c r="K85" s="5">
        <v>85984.000000000393</v>
      </c>
      <c r="L85" s="5">
        <v>0</v>
      </c>
      <c r="M85" s="5">
        <v>0</v>
      </c>
      <c r="N85" s="6">
        <v>19360993.453287471</v>
      </c>
      <c r="O85" s="6">
        <v>0</v>
      </c>
      <c r="P85" s="6">
        <v>0</v>
      </c>
      <c r="Q85" s="6">
        <v>0</v>
      </c>
      <c r="R85" s="6">
        <v>261000</v>
      </c>
      <c r="S85" s="7">
        <f t="shared" si="1"/>
        <v>43029466.899864838</v>
      </c>
    </row>
    <row r="86" spans="1:19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745</v>
      </c>
      <c r="G86" s="16">
        <v>0</v>
      </c>
      <c r="H86" s="5">
        <v>0</v>
      </c>
      <c r="I86" s="17">
        <v>20678944.54600469</v>
      </c>
      <c r="J86" s="5">
        <v>583728.12669683702</v>
      </c>
      <c r="K86" s="5">
        <v>76611.9909502261</v>
      </c>
      <c r="L86" s="5">
        <v>0</v>
      </c>
      <c r="M86" s="5">
        <v>0</v>
      </c>
      <c r="N86" s="6">
        <v>-512460.17110223335</v>
      </c>
      <c r="O86" s="6">
        <v>0</v>
      </c>
      <c r="P86" s="6">
        <v>0</v>
      </c>
      <c r="Q86" s="6">
        <v>0</v>
      </c>
      <c r="R86" s="6">
        <v>109133.81999999999</v>
      </c>
      <c r="S86" s="7">
        <f t="shared" si="1"/>
        <v>20935958.31254952</v>
      </c>
    </row>
    <row r="87" spans="1:19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745</v>
      </c>
      <c r="G87" s="16">
        <v>0</v>
      </c>
      <c r="H87" s="5">
        <v>0</v>
      </c>
      <c r="I87" s="17">
        <v>9827206.1289265826</v>
      </c>
      <c r="J87" s="5">
        <v>735274.09049773309</v>
      </c>
      <c r="K87" s="5">
        <v>108469.2126696865</v>
      </c>
      <c r="L87" s="5">
        <v>0</v>
      </c>
      <c r="M87" s="5">
        <v>0</v>
      </c>
      <c r="N87" s="6">
        <v>-72453.212792763574</v>
      </c>
      <c r="O87" s="6">
        <v>0</v>
      </c>
      <c r="P87" s="6">
        <v>0</v>
      </c>
      <c r="Q87" s="6">
        <v>0</v>
      </c>
      <c r="R87" s="6">
        <v>61653.96</v>
      </c>
      <c r="S87" s="7">
        <f t="shared" si="1"/>
        <v>10660150.17930124</v>
      </c>
    </row>
    <row r="88" spans="1:19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745</v>
      </c>
      <c r="G88" s="16">
        <v>0</v>
      </c>
      <c r="H88" s="5">
        <v>0</v>
      </c>
      <c r="I88" s="17">
        <v>23520669.961096678</v>
      </c>
      <c r="J88" s="5">
        <v>1956337.8009049878</v>
      </c>
      <c r="K88" s="5">
        <v>209740.87782805701</v>
      </c>
      <c r="L88" s="5">
        <v>0</v>
      </c>
      <c r="M88" s="5">
        <v>0</v>
      </c>
      <c r="N88" s="6">
        <v>-172987.75025146976</v>
      </c>
      <c r="O88" s="6">
        <v>0</v>
      </c>
      <c r="P88" s="6">
        <v>0</v>
      </c>
      <c r="Q88" s="6">
        <v>0</v>
      </c>
      <c r="R88" s="6">
        <v>247907.52</v>
      </c>
      <c r="S88" s="7">
        <f t="shared" si="1"/>
        <v>25761668.409578256</v>
      </c>
    </row>
    <row r="89" spans="1:19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745</v>
      </c>
      <c r="G89" s="16">
        <v>0</v>
      </c>
      <c r="H89" s="5">
        <v>0</v>
      </c>
      <c r="I89" s="17">
        <v>23996641.294834726</v>
      </c>
      <c r="J89" s="5">
        <v>1589276.5067873129</v>
      </c>
      <c r="K89" s="5">
        <v>323472.03619909898</v>
      </c>
      <c r="L89" s="5">
        <v>0</v>
      </c>
      <c r="M89" s="5">
        <v>0</v>
      </c>
      <c r="N89" s="6">
        <v>6884964.545491538</v>
      </c>
      <c r="O89" s="6">
        <v>0</v>
      </c>
      <c r="P89" s="6">
        <v>0</v>
      </c>
      <c r="Q89" s="6">
        <v>0</v>
      </c>
      <c r="R89" s="6">
        <v>450000</v>
      </c>
      <c r="S89" s="7">
        <f t="shared" si="1"/>
        <v>33244354.383312676</v>
      </c>
    </row>
    <row r="90" spans="1:19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745</v>
      </c>
      <c r="G90" s="16">
        <v>0</v>
      </c>
      <c r="H90" s="5">
        <v>0</v>
      </c>
      <c r="I90" s="17">
        <v>23571438.089178637</v>
      </c>
      <c r="J90" s="5">
        <v>1858159.348416324</v>
      </c>
      <c r="K90" s="5">
        <v>259715.38461538</v>
      </c>
      <c r="L90" s="5">
        <v>0</v>
      </c>
      <c r="M90" s="5">
        <v>0</v>
      </c>
      <c r="N90" s="6">
        <v>7334347.3404908376</v>
      </c>
      <c r="O90" s="6">
        <v>0</v>
      </c>
      <c r="P90" s="6">
        <v>0</v>
      </c>
      <c r="Q90" s="6">
        <v>0</v>
      </c>
      <c r="R90" s="6">
        <v>216000</v>
      </c>
      <c r="S90" s="7">
        <f t="shared" si="1"/>
        <v>33239660.162701178</v>
      </c>
    </row>
    <row r="91" spans="1:19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745</v>
      </c>
      <c r="G91" s="16">
        <v>0</v>
      </c>
      <c r="H91" s="5">
        <v>0</v>
      </c>
      <c r="I91" s="17">
        <v>298546523.03568554</v>
      </c>
      <c r="J91" s="5">
        <v>42753588.687782399</v>
      </c>
      <c r="K91" s="5">
        <v>13029981.43891358</v>
      </c>
      <c r="L91" s="5">
        <v>0</v>
      </c>
      <c r="M91" s="5">
        <v>0</v>
      </c>
      <c r="N91" s="6">
        <v>-3737453.9915807731</v>
      </c>
      <c r="O91" s="6">
        <v>0</v>
      </c>
      <c r="P91" s="6">
        <v>0</v>
      </c>
      <c r="Q91" s="6">
        <v>0</v>
      </c>
      <c r="R91" s="6">
        <v>3199001.04</v>
      </c>
      <c r="S91" s="7">
        <f t="shared" si="1"/>
        <v>353791640.21080077</v>
      </c>
    </row>
    <row r="92" spans="1:19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745</v>
      </c>
      <c r="G92" s="16">
        <v>0</v>
      </c>
      <c r="H92" s="5">
        <v>0</v>
      </c>
      <c r="I92" s="17">
        <v>144653026.20742416</v>
      </c>
      <c r="J92" s="5">
        <v>30729655.2036204</v>
      </c>
      <c r="K92" s="5">
        <v>5263628.1990950806</v>
      </c>
      <c r="L92" s="5">
        <v>0</v>
      </c>
      <c r="M92" s="5">
        <v>0</v>
      </c>
      <c r="N92" s="6">
        <v>28182879.389592342</v>
      </c>
      <c r="O92" s="6">
        <v>0</v>
      </c>
      <c r="P92" s="6">
        <v>0</v>
      </c>
      <c r="Q92" s="6">
        <v>0</v>
      </c>
      <c r="R92" s="6">
        <v>2070000</v>
      </c>
      <c r="S92" s="7">
        <f t="shared" si="1"/>
        <v>210899188.99973199</v>
      </c>
    </row>
    <row r="93" spans="1:19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745</v>
      </c>
      <c r="G93" s="16">
        <v>0</v>
      </c>
      <c r="H93" s="5">
        <v>0</v>
      </c>
      <c r="I93" s="17">
        <v>100740413.82308888</v>
      </c>
      <c r="J93" s="5">
        <v>14938983.257918911</v>
      </c>
      <c r="K93" s="5">
        <v>2794268.53393665</v>
      </c>
      <c r="L93" s="5">
        <v>0</v>
      </c>
      <c r="M93" s="5">
        <v>0</v>
      </c>
      <c r="N93" s="6">
        <v>40155439.369618386</v>
      </c>
      <c r="O93" s="6">
        <v>7881262.1916727684</v>
      </c>
      <c r="P93" s="6">
        <v>0</v>
      </c>
      <c r="Q93" s="6">
        <v>0</v>
      </c>
      <c r="R93" s="6">
        <v>1174626</v>
      </c>
      <c r="S93" s="7">
        <f t="shared" si="1"/>
        <v>167684993.17623559</v>
      </c>
    </row>
    <row r="94" spans="1:19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745</v>
      </c>
      <c r="G94" s="16">
        <v>0</v>
      </c>
      <c r="H94" s="5">
        <v>0</v>
      </c>
      <c r="I94" s="17">
        <v>430563492.12386471</v>
      </c>
      <c r="J94" s="5">
        <v>80607794.180996001</v>
      </c>
      <c r="K94" s="5">
        <v>12567465.47511304</v>
      </c>
      <c r="L94" s="5">
        <v>0</v>
      </c>
      <c r="M94" s="5">
        <v>0</v>
      </c>
      <c r="N94" s="6">
        <v>-16459165.321133336</v>
      </c>
      <c r="O94" s="6">
        <v>38474076.580175236</v>
      </c>
      <c r="P94" s="6">
        <v>0</v>
      </c>
      <c r="Q94" s="6">
        <v>0</v>
      </c>
      <c r="R94" s="6">
        <v>4098437.8151520472</v>
      </c>
      <c r="S94" s="7">
        <f t="shared" si="1"/>
        <v>549852100.8541677</v>
      </c>
    </row>
    <row r="95" spans="1:19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745</v>
      </c>
      <c r="G95" s="16">
        <v>0</v>
      </c>
      <c r="H95" s="5">
        <v>0</v>
      </c>
      <c r="I95" s="17">
        <v>18704852.555309281</v>
      </c>
      <c r="J95" s="5">
        <v>1556477.7466063818</v>
      </c>
      <c r="K95" s="5">
        <v>309164.64253394102</v>
      </c>
      <c r="L95" s="5">
        <v>0</v>
      </c>
      <c r="M95" s="5">
        <v>0</v>
      </c>
      <c r="N95" s="6">
        <v>-486747.48127969872</v>
      </c>
      <c r="O95" s="6">
        <v>1671418.8332224563</v>
      </c>
      <c r="P95" s="6">
        <v>0</v>
      </c>
      <c r="Q95" s="6">
        <v>0</v>
      </c>
      <c r="R95" s="6">
        <v>178047.31808861581</v>
      </c>
      <c r="S95" s="7">
        <f t="shared" si="1"/>
        <v>21933213.61448098</v>
      </c>
    </row>
    <row r="96" spans="1:19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745</v>
      </c>
      <c r="G96" s="16">
        <v>0</v>
      </c>
      <c r="H96" s="5">
        <v>0</v>
      </c>
      <c r="I96" s="17">
        <v>17733171.903085422</v>
      </c>
      <c r="J96" s="5">
        <v>1997218.4705882561</v>
      </c>
      <c r="K96" s="5">
        <v>523166.99547511502</v>
      </c>
      <c r="L96" s="5">
        <v>0</v>
      </c>
      <c r="M96" s="5">
        <v>0</v>
      </c>
      <c r="N96" s="6">
        <v>-337100.58173440886</v>
      </c>
      <c r="O96" s="6">
        <v>1584591.8808472631</v>
      </c>
      <c r="P96" s="6">
        <v>0</v>
      </c>
      <c r="Q96" s="6">
        <v>0</v>
      </c>
      <c r="R96" s="6">
        <v>168798.10675933707</v>
      </c>
      <c r="S96" s="7">
        <f t="shared" si="1"/>
        <v>21669846.775020983</v>
      </c>
    </row>
    <row r="97" spans="1:19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745</v>
      </c>
      <c r="G97" s="16">
        <v>0</v>
      </c>
      <c r="H97" s="5">
        <v>0</v>
      </c>
      <c r="I97" s="17">
        <v>101275206.1233893</v>
      </c>
      <c r="J97" s="5">
        <v>16214937.89140225</v>
      </c>
      <c r="K97" s="5">
        <v>3880910.7601809502</v>
      </c>
      <c r="L97" s="5">
        <v>0</v>
      </c>
      <c r="M97" s="5">
        <v>0</v>
      </c>
      <c r="N97" s="6">
        <v>-4922171.9414615687</v>
      </c>
      <c r="O97" s="6">
        <v>9562087.7567165717</v>
      </c>
      <c r="P97" s="6">
        <v>0</v>
      </c>
      <c r="Q97" s="6">
        <v>0</v>
      </c>
      <c r="R97" s="6">
        <v>638332.67713828781</v>
      </c>
      <c r="S97" s="7">
        <f t="shared" si="1"/>
        <v>126649303.2673658</v>
      </c>
    </row>
    <row r="98" spans="1:19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745</v>
      </c>
      <c r="G98" s="16">
        <v>0</v>
      </c>
      <c r="H98" s="5">
        <v>0</v>
      </c>
      <c r="I98" s="17">
        <v>147663589.62241957</v>
      </c>
      <c r="J98" s="5">
        <v>14740054.60633518</v>
      </c>
      <c r="K98" s="5">
        <v>3440752.9864253299</v>
      </c>
      <c r="L98" s="5">
        <v>0</v>
      </c>
      <c r="M98" s="5">
        <v>0</v>
      </c>
      <c r="N98" s="6">
        <v>-6267693.6317449911</v>
      </c>
      <c r="O98" s="6">
        <v>13954981.492176335</v>
      </c>
      <c r="P98" s="6">
        <v>0</v>
      </c>
      <c r="Q98" s="6">
        <v>0</v>
      </c>
      <c r="R98" s="6">
        <v>931587.42336987075</v>
      </c>
      <c r="S98" s="7">
        <f t="shared" si="1"/>
        <v>174463272.49898133</v>
      </c>
    </row>
    <row r="99" spans="1:19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745</v>
      </c>
      <c r="G99" s="16">
        <v>0</v>
      </c>
      <c r="H99" s="5">
        <v>0</v>
      </c>
      <c r="I99" s="17">
        <v>89856241.275503144</v>
      </c>
      <c r="J99" s="5">
        <v>13567187.484162491</v>
      </c>
      <c r="K99" s="5">
        <v>3036391.7194570098</v>
      </c>
      <c r="L99" s="5">
        <v>0</v>
      </c>
      <c r="M99" s="5">
        <v>0</v>
      </c>
      <c r="N99" s="6">
        <v>-4102387.7208632194</v>
      </c>
      <c r="O99" s="6">
        <v>8483944.8612746447</v>
      </c>
      <c r="P99" s="6">
        <v>0</v>
      </c>
      <c r="Q99" s="6">
        <v>0</v>
      </c>
      <c r="R99" s="6">
        <v>566359.49949184142</v>
      </c>
      <c r="S99" s="7">
        <f t="shared" si="1"/>
        <v>111407737.11902592</v>
      </c>
    </row>
    <row r="100" spans="1:19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745</v>
      </c>
      <c r="G100" s="16">
        <v>0</v>
      </c>
      <c r="H100" s="5">
        <v>0</v>
      </c>
      <c r="I100" s="17">
        <v>18468554.683060568</v>
      </c>
      <c r="J100" s="5">
        <v>1263252.5791855468</v>
      </c>
      <c r="K100" s="5">
        <v>282709.64705882798</v>
      </c>
      <c r="L100" s="5">
        <v>0</v>
      </c>
      <c r="M100" s="5">
        <v>0</v>
      </c>
      <c r="N100" s="6">
        <v>-595468.75247691292</v>
      </c>
      <c r="O100" s="6">
        <v>2022500.4656415824</v>
      </c>
      <c r="P100" s="6">
        <v>0</v>
      </c>
      <c r="Q100" s="6">
        <v>0</v>
      </c>
      <c r="R100" s="6">
        <v>151175.06738067829</v>
      </c>
      <c r="S100" s="7">
        <f t="shared" si="1"/>
        <v>21592723.689850289</v>
      </c>
    </row>
    <row r="101" spans="1:19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745</v>
      </c>
      <c r="G101" s="16">
        <v>0</v>
      </c>
      <c r="H101" s="5">
        <v>0</v>
      </c>
      <c r="I101" s="17">
        <v>260789318.89875951</v>
      </c>
      <c r="J101" s="5">
        <v>39681984.0723987</v>
      </c>
      <c r="K101" s="5">
        <v>8414200.8778280113</v>
      </c>
      <c r="L101" s="5">
        <v>0</v>
      </c>
      <c r="M101" s="5">
        <v>0</v>
      </c>
      <c r="N101" s="6">
        <v>-10740810.119315894</v>
      </c>
      <c r="O101" s="6">
        <v>25223258.150231123</v>
      </c>
      <c r="P101" s="6">
        <v>0</v>
      </c>
      <c r="Q101" s="6">
        <v>0</v>
      </c>
      <c r="R101" s="6">
        <v>1885353.2126193221</v>
      </c>
      <c r="S101" s="7">
        <f t="shared" si="1"/>
        <v>325253305.09252071</v>
      </c>
    </row>
    <row r="102" spans="1:19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745</v>
      </c>
      <c r="G102" s="16">
        <v>0</v>
      </c>
      <c r="H102" s="5">
        <v>0</v>
      </c>
      <c r="I102" s="17">
        <v>54209885.730844721</v>
      </c>
      <c r="J102" s="5">
        <v>9629163.4660633504</v>
      </c>
      <c r="K102" s="5">
        <v>1938218.7330316599</v>
      </c>
      <c r="L102" s="5">
        <v>0</v>
      </c>
      <c r="M102" s="5">
        <v>0</v>
      </c>
      <c r="N102" s="6">
        <v>-2420352.8622919968</v>
      </c>
      <c r="O102" s="6">
        <v>5344861.7380420137</v>
      </c>
      <c r="P102" s="6">
        <v>0</v>
      </c>
      <c r="Q102" s="6">
        <v>0</v>
      </c>
      <c r="R102" s="6">
        <v>536918.4</v>
      </c>
      <c r="S102" s="7">
        <f t="shared" si="1"/>
        <v>69238695.205689758</v>
      </c>
    </row>
    <row r="103" spans="1:19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745</v>
      </c>
      <c r="G103" s="16">
        <v>0</v>
      </c>
      <c r="H103" s="5">
        <v>0</v>
      </c>
      <c r="I103" s="17">
        <v>4817142.0189948641</v>
      </c>
      <c r="J103" s="5">
        <v>198420.07239818311</v>
      </c>
      <c r="K103" s="5">
        <v>6564.8325791857997</v>
      </c>
      <c r="L103" s="5">
        <v>0</v>
      </c>
      <c r="M103" s="5">
        <v>0</v>
      </c>
      <c r="N103" s="6">
        <v>2800041.362548105</v>
      </c>
      <c r="O103" s="6">
        <v>0</v>
      </c>
      <c r="P103" s="6">
        <v>0</v>
      </c>
      <c r="Q103" s="6">
        <v>0</v>
      </c>
      <c r="R103" s="6">
        <v>46834.999327750789</v>
      </c>
      <c r="S103" s="7">
        <f t="shared" si="1"/>
        <v>7869003.2858480886</v>
      </c>
    </row>
    <row r="104" spans="1:19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745</v>
      </c>
      <c r="G104" s="16">
        <v>0</v>
      </c>
      <c r="H104" s="5">
        <v>0</v>
      </c>
      <c r="I104" s="17">
        <v>27774908.004133217</v>
      </c>
      <c r="J104" s="5">
        <v>2414019.8099547704</v>
      </c>
      <c r="K104" s="5">
        <v>27723.3122171945</v>
      </c>
      <c r="L104" s="5">
        <v>0</v>
      </c>
      <c r="M104" s="5">
        <v>0</v>
      </c>
      <c r="N104" s="6">
        <v>9868572.39680456</v>
      </c>
      <c r="O104" s="6">
        <v>0</v>
      </c>
      <c r="P104" s="6">
        <v>0</v>
      </c>
      <c r="Q104" s="6">
        <v>0</v>
      </c>
      <c r="R104" s="6">
        <v>270043.48067224928</v>
      </c>
      <c r="S104" s="7">
        <f t="shared" si="1"/>
        <v>40355267.003781989</v>
      </c>
    </row>
    <row r="105" spans="1:19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745</v>
      </c>
      <c r="G105" s="16">
        <v>0</v>
      </c>
      <c r="H105" s="5">
        <v>0</v>
      </c>
      <c r="I105" s="17">
        <v>24879848.322804164</v>
      </c>
      <c r="J105" s="5">
        <v>2365118.9592760201</v>
      </c>
      <c r="K105" s="5">
        <v>577687.23981900001</v>
      </c>
      <c r="L105" s="5">
        <v>0</v>
      </c>
      <c r="M105" s="5">
        <v>0</v>
      </c>
      <c r="N105" s="6">
        <v>26625075.617323719</v>
      </c>
      <c r="O105" s="6">
        <v>0</v>
      </c>
      <c r="P105" s="6">
        <v>0</v>
      </c>
      <c r="Q105" s="6">
        <v>0</v>
      </c>
      <c r="R105" s="6">
        <v>272942.85913068749</v>
      </c>
      <c r="S105" s="7">
        <f t="shared" si="1"/>
        <v>54720672.998353593</v>
      </c>
    </row>
    <row r="106" spans="1:19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745</v>
      </c>
      <c r="G106" s="16">
        <v>0</v>
      </c>
      <c r="H106" s="5">
        <v>0</v>
      </c>
      <c r="I106" s="17">
        <v>22041919.082868811</v>
      </c>
      <c r="J106" s="5">
        <v>1601645.4208144769</v>
      </c>
      <c r="K106" s="5">
        <v>357166.19004525396</v>
      </c>
      <c r="L106" s="5">
        <v>0</v>
      </c>
      <c r="M106" s="5">
        <v>0</v>
      </c>
      <c r="N106" s="6">
        <v>16654677.110474261</v>
      </c>
      <c r="O106" s="6">
        <v>0</v>
      </c>
      <c r="P106" s="6">
        <v>0</v>
      </c>
      <c r="Q106" s="6">
        <v>0</v>
      </c>
      <c r="R106" s="6">
        <v>241809.52942913279</v>
      </c>
      <c r="S106" s="7">
        <f t="shared" si="1"/>
        <v>40897217.333631933</v>
      </c>
    </row>
    <row r="107" spans="1:19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745</v>
      </c>
      <c r="G107" s="16">
        <v>0</v>
      </c>
      <c r="H107" s="5">
        <v>0</v>
      </c>
      <c r="I107" s="17">
        <v>43235217.586161971</v>
      </c>
      <c r="J107" s="5">
        <v>8299950.2895927606</v>
      </c>
      <c r="K107" s="5">
        <v>795175.00452488707</v>
      </c>
      <c r="L107" s="5">
        <v>0</v>
      </c>
      <c r="M107" s="5">
        <v>0</v>
      </c>
      <c r="N107" s="6">
        <v>9788766.3593276106</v>
      </c>
      <c r="O107" s="6">
        <v>0</v>
      </c>
      <c r="P107" s="6">
        <v>0</v>
      </c>
      <c r="Q107" s="6">
        <v>0</v>
      </c>
      <c r="R107" s="6">
        <v>474309.31852941419</v>
      </c>
      <c r="S107" s="7">
        <f t="shared" si="1"/>
        <v>62593418.558136642</v>
      </c>
    </row>
    <row r="108" spans="1:19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745</v>
      </c>
      <c r="G108" s="16">
        <v>0</v>
      </c>
      <c r="H108" s="5">
        <v>0</v>
      </c>
      <c r="I108" s="17">
        <v>40286108.1178305</v>
      </c>
      <c r="J108" s="5">
        <v>2594321.3303167303</v>
      </c>
      <c r="K108" s="5">
        <v>413223.35746606399</v>
      </c>
      <c r="L108" s="5">
        <v>0</v>
      </c>
      <c r="M108" s="5">
        <v>0</v>
      </c>
      <c r="N108" s="6">
        <v>-785848.23142424226</v>
      </c>
      <c r="O108" s="6">
        <v>0</v>
      </c>
      <c r="P108" s="6">
        <v>0</v>
      </c>
      <c r="Q108" s="6">
        <v>0</v>
      </c>
      <c r="R108" s="6">
        <v>441956.29291076551</v>
      </c>
      <c r="S108" s="7">
        <f t="shared" si="1"/>
        <v>42949760.867099814</v>
      </c>
    </row>
    <row r="109" spans="1:19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745</v>
      </c>
      <c r="G109" s="16">
        <v>0</v>
      </c>
      <c r="H109" s="5">
        <v>0</v>
      </c>
      <c r="I109" s="17">
        <v>177557660.52691182</v>
      </c>
      <c r="J109" s="5">
        <v>32461711.8823529</v>
      </c>
      <c r="K109" s="5">
        <v>12295312.41628998</v>
      </c>
      <c r="L109" s="5">
        <v>0</v>
      </c>
      <c r="M109" s="5">
        <v>0</v>
      </c>
      <c r="N109" s="6">
        <v>224283.11768164672</v>
      </c>
      <c r="O109" s="6">
        <v>0</v>
      </c>
      <c r="P109" s="6">
        <v>0</v>
      </c>
      <c r="Q109" s="6">
        <v>0</v>
      </c>
      <c r="R109" s="6">
        <v>2849115.0600000005</v>
      </c>
      <c r="S109" s="7">
        <f t="shared" si="1"/>
        <v>225388083.00323635</v>
      </c>
    </row>
    <row r="110" spans="1:19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745</v>
      </c>
      <c r="G110" s="16">
        <v>0</v>
      </c>
      <c r="H110" s="5">
        <v>0</v>
      </c>
      <c r="I110" s="17">
        <v>84064227.262963027</v>
      </c>
      <c r="J110" s="5">
        <v>20224007.746605799</v>
      </c>
      <c r="K110" s="5">
        <v>5296832.2986425096</v>
      </c>
      <c r="L110" s="5">
        <v>0</v>
      </c>
      <c r="M110" s="5">
        <v>0</v>
      </c>
      <c r="N110" s="6">
        <v>-139522.96166578773</v>
      </c>
      <c r="O110" s="6">
        <v>0</v>
      </c>
      <c r="P110" s="6">
        <v>0</v>
      </c>
      <c r="Q110" s="6">
        <v>0</v>
      </c>
      <c r="R110" s="6">
        <v>819631.40063108865</v>
      </c>
      <c r="S110" s="7">
        <f t="shared" si="1"/>
        <v>110265175.74717663</v>
      </c>
    </row>
    <row r="111" spans="1:19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745</v>
      </c>
      <c r="G111" s="16">
        <v>0</v>
      </c>
      <c r="H111" s="5">
        <v>0</v>
      </c>
      <c r="I111" s="17">
        <v>210580253.20299554</v>
      </c>
      <c r="J111" s="5">
        <v>35714534.5610862</v>
      </c>
      <c r="K111" s="5">
        <v>15452178.13574627</v>
      </c>
      <c r="L111" s="5">
        <v>0</v>
      </c>
      <c r="M111" s="5">
        <v>0</v>
      </c>
      <c r="N111" s="6">
        <v>220614644.03845936</v>
      </c>
      <c r="O111" s="6">
        <v>0</v>
      </c>
      <c r="P111" s="6">
        <v>0</v>
      </c>
      <c r="Q111" s="6">
        <v>0</v>
      </c>
      <c r="R111" s="6">
        <v>3498070.5</v>
      </c>
      <c r="S111" s="7">
        <f t="shared" si="1"/>
        <v>485859680.43828738</v>
      </c>
    </row>
    <row r="112" spans="1:19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745</v>
      </c>
      <c r="G112" s="16">
        <v>0</v>
      </c>
      <c r="H112" s="5">
        <v>0</v>
      </c>
      <c r="I112" s="17">
        <v>102708155.53591926</v>
      </c>
      <c r="J112" s="5">
        <v>17213100.95022589</v>
      </c>
      <c r="K112" s="5">
        <v>4704268.9592760205</v>
      </c>
      <c r="L112" s="5">
        <v>0</v>
      </c>
      <c r="M112" s="5">
        <v>0</v>
      </c>
      <c r="N112" s="6">
        <v>-808957.22145111859</v>
      </c>
      <c r="O112" s="6">
        <v>0</v>
      </c>
      <c r="P112" s="6">
        <v>0</v>
      </c>
      <c r="Q112" s="6">
        <v>0</v>
      </c>
      <c r="R112" s="6">
        <v>847738.8</v>
      </c>
      <c r="S112" s="7">
        <f t="shared" si="1"/>
        <v>124664307.02397005</v>
      </c>
    </row>
    <row r="113" spans="1:19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745</v>
      </c>
      <c r="G113" s="16">
        <v>0</v>
      </c>
      <c r="H113" s="5">
        <v>0</v>
      </c>
      <c r="I113" s="17">
        <v>23003454.06649667</v>
      </c>
      <c r="J113" s="5">
        <v>7783965.2850679494</v>
      </c>
      <c r="K113" s="5">
        <v>2244521.14932132</v>
      </c>
      <c r="L113" s="5">
        <v>0</v>
      </c>
      <c r="M113" s="5">
        <v>0</v>
      </c>
      <c r="N113" s="6">
        <v>-132710.16671351576</v>
      </c>
      <c r="O113" s="6">
        <v>0</v>
      </c>
      <c r="P113" s="6">
        <v>0</v>
      </c>
      <c r="Q113" s="6">
        <v>0</v>
      </c>
      <c r="R113" s="6">
        <v>195015.24000000002</v>
      </c>
      <c r="S113" s="7">
        <f t="shared" si="1"/>
        <v>33094245.574172422</v>
      </c>
    </row>
    <row r="114" spans="1:19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745</v>
      </c>
      <c r="G114" s="16">
        <v>0</v>
      </c>
      <c r="H114" s="5">
        <v>0</v>
      </c>
      <c r="I114" s="17">
        <v>20281186.511702668</v>
      </c>
      <c r="J114" s="5">
        <v>4213183.7285068398</v>
      </c>
      <c r="K114" s="5">
        <v>1183463.438914024</v>
      </c>
      <c r="L114" s="5">
        <v>0</v>
      </c>
      <c r="M114" s="5">
        <v>0</v>
      </c>
      <c r="N114" s="6">
        <v>-241402.76940282038</v>
      </c>
      <c r="O114" s="6">
        <v>0</v>
      </c>
      <c r="P114" s="6">
        <v>0</v>
      </c>
      <c r="Q114" s="6">
        <v>0</v>
      </c>
      <c r="R114" s="6">
        <v>197742.8193689113</v>
      </c>
      <c r="S114" s="7">
        <f t="shared" si="1"/>
        <v>25634173.729089621</v>
      </c>
    </row>
    <row r="115" spans="1:19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745</v>
      </c>
      <c r="G115" s="16">
        <v>0</v>
      </c>
      <c r="H115" s="5">
        <v>0</v>
      </c>
      <c r="I115" s="17">
        <v>27469014.199946776</v>
      </c>
      <c r="J115" s="5">
        <v>8490656.7058824301</v>
      </c>
      <c r="K115" s="5">
        <v>2337536.4977375101</v>
      </c>
      <c r="L115" s="5">
        <v>0</v>
      </c>
      <c r="M115" s="5">
        <v>0</v>
      </c>
      <c r="N115" s="6">
        <v>-215777.67895028554</v>
      </c>
      <c r="O115" s="6">
        <v>0</v>
      </c>
      <c r="P115" s="6">
        <v>0</v>
      </c>
      <c r="Q115" s="6">
        <v>0</v>
      </c>
      <c r="R115" s="6">
        <v>360000</v>
      </c>
      <c r="S115" s="7">
        <f t="shared" si="1"/>
        <v>38441429.724616431</v>
      </c>
    </row>
    <row r="116" spans="1:19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745</v>
      </c>
      <c r="G116" s="16">
        <v>0</v>
      </c>
      <c r="H116" s="5">
        <v>0</v>
      </c>
      <c r="I116" s="17">
        <v>37919151.423982568</v>
      </c>
      <c r="J116" s="5">
        <v>4683951.5475113494</v>
      </c>
      <c r="K116" s="5">
        <v>1977459.0045249299</v>
      </c>
      <c r="L116" s="5">
        <v>0</v>
      </c>
      <c r="M116" s="5">
        <v>0</v>
      </c>
      <c r="N116" s="6">
        <v>12483361.784280604</v>
      </c>
      <c r="O116" s="6">
        <v>0</v>
      </c>
      <c r="P116" s="6">
        <v>0</v>
      </c>
      <c r="Q116" s="6">
        <v>0</v>
      </c>
      <c r="R116" s="6">
        <v>661864.14000000013</v>
      </c>
      <c r="S116" s="7">
        <f t="shared" si="1"/>
        <v>57725787.900299452</v>
      </c>
    </row>
    <row r="117" spans="1:19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745</v>
      </c>
      <c r="G117" s="16">
        <v>0</v>
      </c>
      <c r="H117" s="5">
        <v>0</v>
      </c>
      <c r="I117" s="17">
        <v>277068850.89099371</v>
      </c>
      <c r="J117" s="5">
        <v>46632484.199095398</v>
      </c>
      <c r="K117" s="5">
        <v>15487818.9230773</v>
      </c>
      <c r="L117" s="5">
        <v>0</v>
      </c>
      <c r="M117" s="5">
        <v>0</v>
      </c>
      <c r="N117" s="6">
        <v>-1492669.239961192</v>
      </c>
      <c r="O117" s="6">
        <v>0</v>
      </c>
      <c r="P117" s="6">
        <v>0</v>
      </c>
      <c r="Q117" s="6">
        <v>0</v>
      </c>
      <c r="R117" s="6">
        <v>2482639.92</v>
      </c>
      <c r="S117" s="7">
        <f t="shared" si="1"/>
        <v>340179124.69320518</v>
      </c>
    </row>
    <row r="118" spans="1:19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745</v>
      </c>
      <c r="G118" s="16">
        <v>0</v>
      </c>
      <c r="H118" s="5">
        <v>0</v>
      </c>
      <c r="I118" s="17">
        <v>344967363.97367889</v>
      </c>
      <c r="J118" s="5">
        <v>58224766.959276199</v>
      </c>
      <c r="K118" s="5">
        <v>25098175.158370901</v>
      </c>
      <c r="L118" s="5">
        <v>0</v>
      </c>
      <c r="M118" s="5">
        <v>0</v>
      </c>
      <c r="N118" s="6">
        <v>73930478.544815436</v>
      </c>
      <c r="O118" s="6">
        <v>0</v>
      </c>
      <c r="P118" s="6">
        <v>0</v>
      </c>
      <c r="Q118" s="6">
        <v>0</v>
      </c>
      <c r="R118" s="6">
        <v>4278733.74</v>
      </c>
      <c r="S118" s="7">
        <f t="shared" si="1"/>
        <v>506499518.37614143</v>
      </c>
    </row>
    <row r="119" spans="1:19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745</v>
      </c>
      <c r="G119" s="16">
        <v>0</v>
      </c>
      <c r="H119" s="5">
        <v>0</v>
      </c>
      <c r="I119" s="17">
        <v>95491048.363169611</v>
      </c>
      <c r="J119" s="5">
        <v>17063245.737556409</v>
      </c>
      <c r="K119" s="5">
        <v>8179140.1085973196</v>
      </c>
      <c r="L119" s="5">
        <v>0</v>
      </c>
      <c r="M119" s="5">
        <v>0</v>
      </c>
      <c r="N119" s="6">
        <v>39853985.185516208</v>
      </c>
      <c r="O119" s="6">
        <v>0</v>
      </c>
      <c r="P119" s="6">
        <v>0</v>
      </c>
      <c r="Q119" s="6">
        <v>0</v>
      </c>
      <c r="R119" s="6">
        <v>981940.67999999993</v>
      </c>
      <c r="S119" s="7">
        <f t="shared" si="1"/>
        <v>161569360.07483956</v>
      </c>
    </row>
    <row r="120" spans="1:19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745</v>
      </c>
      <c r="G120" s="16">
        <v>0</v>
      </c>
      <c r="H120" s="5">
        <v>0</v>
      </c>
      <c r="I120" s="17">
        <v>76630220.546264678</v>
      </c>
      <c r="J120" s="5">
        <v>10489077.93665155</v>
      </c>
      <c r="K120" s="5">
        <v>5014722.0452488</v>
      </c>
      <c r="L120" s="5">
        <v>0</v>
      </c>
      <c r="M120" s="5">
        <v>0</v>
      </c>
      <c r="N120" s="6">
        <v>1365476.1903010746</v>
      </c>
      <c r="O120" s="6">
        <v>0</v>
      </c>
      <c r="P120" s="6">
        <v>0</v>
      </c>
      <c r="Q120" s="6">
        <v>0</v>
      </c>
      <c r="R120" s="6">
        <v>940915.08</v>
      </c>
      <c r="S120" s="7">
        <f t="shared" si="1"/>
        <v>94440411.798466116</v>
      </c>
    </row>
    <row r="121" spans="1:19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753</v>
      </c>
      <c r="F121" s="13" t="s">
        <v>745</v>
      </c>
      <c r="G121" s="16">
        <v>0</v>
      </c>
      <c r="H121" s="5">
        <v>0</v>
      </c>
      <c r="I121" s="17">
        <v>6148326.8241623957</v>
      </c>
      <c r="J121" s="5">
        <v>381593.23076923203</v>
      </c>
      <c r="K121" s="5">
        <v>55016.895927602505</v>
      </c>
      <c r="L121" s="5">
        <v>0</v>
      </c>
      <c r="M121" s="5">
        <v>0</v>
      </c>
      <c r="N121" s="6">
        <v>2785.0097854806008</v>
      </c>
      <c r="O121" s="6">
        <v>0</v>
      </c>
      <c r="P121" s="6">
        <v>0</v>
      </c>
      <c r="Q121" s="6">
        <v>0</v>
      </c>
      <c r="R121" s="6">
        <v>93890.672727272729</v>
      </c>
      <c r="S121" s="7">
        <f t="shared" si="1"/>
        <v>6681612.6333719837</v>
      </c>
    </row>
    <row r="122" spans="1:19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754</v>
      </c>
      <c r="F122" s="13" t="s">
        <v>745</v>
      </c>
      <c r="G122" s="16">
        <v>0</v>
      </c>
      <c r="H122" s="5">
        <v>0</v>
      </c>
      <c r="I122" s="17">
        <v>12296653.648324791</v>
      </c>
      <c r="J122" s="5">
        <v>2592938.2624433897</v>
      </c>
      <c r="K122" s="5">
        <v>419550.75113122503</v>
      </c>
      <c r="L122" s="5">
        <v>0</v>
      </c>
      <c r="M122" s="5">
        <v>0</v>
      </c>
      <c r="N122" s="6">
        <v>47541836.092518464</v>
      </c>
      <c r="O122" s="6">
        <v>0</v>
      </c>
      <c r="P122" s="6">
        <v>0</v>
      </c>
      <c r="Q122" s="6">
        <v>0</v>
      </c>
      <c r="R122" s="6">
        <v>187781.34545454546</v>
      </c>
      <c r="S122" s="7">
        <f t="shared" si="1"/>
        <v>63038760.09987241</v>
      </c>
    </row>
    <row r="123" spans="1:19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755</v>
      </c>
      <c r="F123" s="13" t="s">
        <v>745</v>
      </c>
      <c r="G123" s="16">
        <v>0</v>
      </c>
      <c r="H123" s="5">
        <v>0</v>
      </c>
      <c r="I123" s="17">
        <v>30741634.120811976</v>
      </c>
      <c r="J123" s="5">
        <v>5554262.1900452208</v>
      </c>
      <c r="K123" s="5">
        <v>724705.52036199102</v>
      </c>
      <c r="L123" s="5">
        <v>0</v>
      </c>
      <c r="M123" s="5">
        <v>0</v>
      </c>
      <c r="N123" s="6">
        <v>678484.17663819401</v>
      </c>
      <c r="O123" s="6">
        <v>0</v>
      </c>
      <c r="P123" s="6">
        <v>0</v>
      </c>
      <c r="Q123" s="6">
        <v>0</v>
      </c>
      <c r="R123" s="6">
        <v>469453.36363636365</v>
      </c>
      <c r="S123" s="7">
        <f t="shared" si="1"/>
        <v>38168539.371493749</v>
      </c>
    </row>
    <row r="124" spans="1:19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756</v>
      </c>
      <c r="F124" s="13" t="s">
        <v>745</v>
      </c>
      <c r="G124" s="16">
        <v>0</v>
      </c>
      <c r="H124" s="5">
        <v>0</v>
      </c>
      <c r="I124" s="17">
        <v>1340863.3094426619</v>
      </c>
      <c r="J124" s="5">
        <v>51099.384615383999</v>
      </c>
      <c r="K124" s="5">
        <v>6313.3846153846998</v>
      </c>
      <c r="L124" s="5">
        <v>0</v>
      </c>
      <c r="M124" s="5">
        <v>0</v>
      </c>
      <c r="N124" s="6">
        <v>-22609.762633434413</v>
      </c>
      <c r="O124" s="6">
        <v>0</v>
      </c>
      <c r="P124" s="6">
        <v>0</v>
      </c>
      <c r="Q124" s="6">
        <v>0</v>
      </c>
      <c r="R124" s="6">
        <v>46945.336363636365</v>
      </c>
      <c r="S124" s="7">
        <f t="shared" si="1"/>
        <v>1422611.6524036326</v>
      </c>
    </row>
    <row r="125" spans="1:19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757</v>
      </c>
      <c r="F125" s="13" t="s">
        <v>745</v>
      </c>
      <c r="G125" s="16">
        <v>0</v>
      </c>
      <c r="H125" s="5">
        <v>0</v>
      </c>
      <c r="I125" s="17">
        <v>3074163.4120811978</v>
      </c>
      <c r="J125" s="5">
        <v>251783.81900453</v>
      </c>
      <c r="K125" s="5">
        <v>49652.778280543003</v>
      </c>
      <c r="L125" s="5">
        <v>0</v>
      </c>
      <c r="M125" s="5">
        <v>0</v>
      </c>
      <c r="N125" s="6">
        <v>75924.628468051334</v>
      </c>
      <c r="O125" s="6">
        <v>0</v>
      </c>
      <c r="P125" s="6">
        <v>0</v>
      </c>
      <c r="Q125" s="6">
        <v>0</v>
      </c>
      <c r="R125" s="6">
        <v>46945.336363636365</v>
      </c>
      <c r="S125" s="7">
        <f t="shared" si="1"/>
        <v>3498469.9741979591</v>
      </c>
    </row>
    <row r="126" spans="1:19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758</v>
      </c>
      <c r="F126" s="13" t="s">
        <v>745</v>
      </c>
      <c r="G126" s="16">
        <v>0</v>
      </c>
      <c r="H126" s="5">
        <v>0</v>
      </c>
      <c r="I126" s="17">
        <v>1566435.3400029275</v>
      </c>
      <c r="J126" s="5">
        <v>765993.1583710378</v>
      </c>
      <c r="K126" s="5">
        <v>124023.73755655689</v>
      </c>
      <c r="L126" s="5">
        <v>0</v>
      </c>
      <c r="M126" s="5">
        <v>0</v>
      </c>
      <c r="N126" s="6">
        <v>285084.58143914194</v>
      </c>
      <c r="O126" s="6">
        <v>0</v>
      </c>
      <c r="P126" s="6">
        <v>0</v>
      </c>
      <c r="Q126" s="6">
        <v>0</v>
      </c>
      <c r="R126" s="6">
        <v>46945.336363636365</v>
      </c>
      <c r="S126" s="7">
        <f t="shared" si="1"/>
        <v>2788482.1537333005</v>
      </c>
    </row>
    <row r="127" spans="1:19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759</v>
      </c>
      <c r="F127" s="13" t="s">
        <v>745</v>
      </c>
      <c r="G127" s="16">
        <v>0</v>
      </c>
      <c r="H127" s="5">
        <v>0</v>
      </c>
      <c r="I127" s="17">
        <v>1664346.5561107332</v>
      </c>
      <c r="J127" s="5">
        <v>118642.51583711</v>
      </c>
      <c r="K127" s="5">
        <v>27809.122171946001</v>
      </c>
      <c r="L127" s="5">
        <v>0</v>
      </c>
      <c r="M127" s="5">
        <v>0</v>
      </c>
      <c r="N127" s="6">
        <v>96726.683232485069</v>
      </c>
      <c r="O127" s="6">
        <v>0</v>
      </c>
      <c r="P127" s="6">
        <v>0</v>
      </c>
      <c r="Q127" s="6">
        <v>0</v>
      </c>
      <c r="R127" s="6">
        <v>46945.336363636365</v>
      </c>
      <c r="S127" s="7">
        <f t="shared" si="1"/>
        <v>1954470.2137159109</v>
      </c>
    </row>
    <row r="128" spans="1:19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760</v>
      </c>
      <c r="F128" s="13" t="s">
        <v>745</v>
      </c>
      <c r="G128" s="16">
        <v>0</v>
      </c>
      <c r="H128" s="5">
        <v>0</v>
      </c>
      <c r="I128" s="17">
        <v>12296653.648324791</v>
      </c>
      <c r="J128" s="5">
        <v>2418110.3710407699</v>
      </c>
      <c r="K128" s="5">
        <v>362911.728506796</v>
      </c>
      <c r="L128" s="5">
        <v>0</v>
      </c>
      <c r="M128" s="5">
        <v>0</v>
      </c>
      <c r="N128" s="6">
        <v>7780261.1854077419</v>
      </c>
      <c r="O128" s="6">
        <v>0</v>
      </c>
      <c r="P128" s="6">
        <v>0</v>
      </c>
      <c r="Q128" s="6">
        <v>0</v>
      </c>
      <c r="R128" s="6">
        <v>187781.34545454546</v>
      </c>
      <c r="S128" s="7">
        <f t="shared" si="1"/>
        <v>23045718.278734643</v>
      </c>
    </row>
    <row r="129" spans="1:19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761</v>
      </c>
      <c r="F129" s="13" t="s">
        <v>745</v>
      </c>
      <c r="G129" s="16">
        <v>0</v>
      </c>
      <c r="H129" s="5">
        <v>0</v>
      </c>
      <c r="I129" s="17">
        <v>1665393.8040316012</v>
      </c>
      <c r="J129" s="5">
        <v>35184.018099546796</v>
      </c>
      <c r="K129" s="5">
        <v>6269.5475113122002</v>
      </c>
      <c r="L129" s="5">
        <v>0</v>
      </c>
      <c r="M129" s="5">
        <v>0</v>
      </c>
      <c r="N129" s="6">
        <v>-47535.967180125801</v>
      </c>
      <c r="O129" s="6">
        <v>0</v>
      </c>
      <c r="P129" s="6">
        <v>0</v>
      </c>
      <c r="Q129" s="6">
        <v>0</v>
      </c>
      <c r="R129" s="6">
        <v>46945.336363636365</v>
      </c>
      <c r="S129" s="7">
        <f t="shared" si="1"/>
        <v>1706256.7388259708</v>
      </c>
    </row>
    <row r="130" spans="1:19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762</v>
      </c>
      <c r="F130" s="13" t="s">
        <v>745</v>
      </c>
      <c r="G130" s="16">
        <v>0</v>
      </c>
      <c r="H130" s="5">
        <v>0</v>
      </c>
      <c r="I130" s="17">
        <v>15370817.060405988</v>
      </c>
      <c r="J130" s="5">
        <v>3174222.9502262101</v>
      </c>
      <c r="K130" s="5">
        <v>487237.27601810201</v>
      </c>
      <c r="L130" s="5">
        <v>0</v>
      </c>
      <c r="M130" s="5">
        <v>0</v>
      </c>
      <c r="N130" s="6">
        <v>13311048.99501409</v>
      </c>
      <c r="O130" s="6">
        <v>0</v>
      </c>
      <c r="P130" s="6">
        <v>0</v>
      </c>
      <c r="Q130" s="6">
        <v>0</v>
      </c>
      <c r="R130" s="6">
        <v>234726.68181818182</v>
      </c>
      <c r="S130" s="7">
        <f t="shared" si="1"/>
        <v>32578052.963482574</v>
      </c>
    </row>
    <row r="131" spans="1:19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763</v>
      </c>
      <c r="F131" s="13" t="s">
        <v>745</v>
      </c>
      <c r="G131" s="16">
        <v>0</v>
      </c>
      <c r="H131" s="5">
        <v>0</v>
      </c>
      <c r="I131" s="17">
        <v>9222490.2362435944</v>
      </c>
      <c r="J131" s="5">
        <v>2107823.83710403</v>
      </c>
      <c r="K131" s="5">
        <v>425328.11764705001</v>
      </c>
      <c r="L131" s="5">
        <v>0</v>
      </c>
      <c r="M131" s="5">
        <v>0</v>
      </c>
      <c r="N131" s="6">
        <v>32202141.534429274</v>
      </c>
      <c r="O131" s="6">
        <v>0</v>
      </c>
      <c r="P131" s="6">
        <v>0</v>
      </c>
      <c r="Q131" s="6">
        <v>0</v>
      </c>
      <c r="R131" s="6">
        <v>140836.00909090909</v>
      </c>
      <c r="S131" s="7">
        <f t="shared" si="1"/>
        <v>44098619.734514855</v>
      </c>
    </row>
    <row r="132" spans="1:19" ht="30" x14ac:dyDescent="0.25">
      <c r="A132" s="4" t="s">
        <v>5</v>
      </c>
      <c r="B132" s="4" t="s">
        <v>770</v>
      </c>
      <c r="C132" s="4" t="s">
        <v>771</v>
      </c>
      <c r="D132" s="4" t="s">
        <v>772</v>
      </c>
      <c r="E132" s="13" t="s">
        <v>773</v>
      </c>
      <c r="F132" s="13" t="s">
        <v>745</v>
      </c>
      <c r="G132" s="16">
        <v>0</v>
      </c>
      <c r="H132" s="5">
        <v>0</v>
      </c>
      <c r="I132" s="17">
        <v>1829039.8855923777</v>
      </c>
      <c r="J132" s="5">
        <v>735101.33031674009</v>
      </c>
      <c r="K132" s="5">
        <v>14111.5746606337</v>
      </c>
      <c r="L132" s="5">
        <v>0</v>
      </c>
      <c r="M132" s="5">
        <v>0</v>
      </c>
      <c r="N132" s="6">
        <v>61118.569536184419</v>
      </c>
      <c r="O132" s="6">
        <v>0</v>
      </c>
      <c r="P132" s="6">
        <v>0</v>
      </c>
      <c r="Q132" s="6">
        <v>0</v>
      </c>
      <c r="R132" s="6">
        <v>13003.173000000001</v>
      </c>
      <c r="S132" s="7">
        <f t="shared" si="1"/>
        <v>2652374.5331059359</v>
      </c>
    </row>
    <row r="133" spans="1:19" ht="30" x14ac:dyDescent="0.25">
      <c r="A133" s="4" t="s">
        <v>5</v>
      </c>
      <c r="B133" s="4" t="s">
        <v>770</v>
      </c>
      <c r="C133" s="4" t="s">
        <v>771</v>
      </c>
      <c r="D133" s="4" t="s">
        <v>772</v>
      </c>
      <c r="E133" s="13" t="s">
        <v>774</v>
      </c>
      <c r="F133" s="13" t="s">
        <v>745</v>
      </c>
      <c r="G133" s="16">
        <v>0</v>
      </c>
      <c r="H133" s="5">
        <v>0</v>
      </c>
      <c r="I133" s="17">
        <v>1829039.8855923777</v>
      </c>
      <c r="J133" s="5">
        <v>330790.34389140503</v>
      </c>
      <c r="K133" s="5">
        <v>10069.683257918599</v>
      </c>
      <c r="L133" s="5">
        <v>0</v>
      </c>
      <c r="M133" s="5">
        <v>0</v>
      </c>
      <c r="N133" s="6">
        <v>12741.106615172905</v>
      </c>
      <c r="O133" s="6">
        <v>0</v>
      </c>
      <c r="P133" s="6">
        <v>0</v>
      </c>
      <c r="Q133" s="6">
        <v>0</v>
      </c>
      <c r="R133" s="6">
        <v>13003.173000000001</v>
      </c>
      <c r="S133" s="7">
        <f t="shared" si="1"/>
        <v>2195644.1923568742</v>
      </c>
    </row>
    <row r="134" spans="1:19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746</v>
      </c>
      <c r="G134" s="16">
        <v>0</v>
      </c>
      <c r="H134" s="5">
        <v>0</v>
      </c>
      <c r="I134" s="17">
        <v>189032321.012959</v>
      </c>
      <c r="J134" s="5">
        <v>27931565.927602101</v>
      </c>
      <c r="K134" s="5">
        <v>8402693.2579186205</v>
      </c>
      <c r="L134" s="5">
        <v>0</v>
      </c>
      <c r="M134" s="5">
        <v>0</v>
      </c>
      <c r="N134" s="6">
        <v>57894842.067998163</v>
      </c>
      <c r="O134" s="6">
        <v>0</v>
      </c>
      <c r="P134" s="6">
        <v>0</v>
      </c>
      <c r="Q134" s="6">
        <v>0</v>
      </c>
      <c r="R134" s="6">
        <v>2326934.4221129105</v>
      </c>
      <c r="S134" s="7">
        <f t="shared" si="1"/>
        <v>285588356.68859076</v>
      </c>
    </row>
    <row r="135" spans="1:19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746</v>
      </c>
      <c r="G135" s="16">
        <v>0</v>
      </c>
      <c r="H135" s="5">
        <v>0</v>
      </c>
      <c r="I135" s="17">
        <v>42708742.065934077</v>
      </c>
      <c r="J135" s="5">
        <v>9649363.1674206592</v>
      </c>
      <c r="K135" s="5">
        <v>3177850.3800905203</v>
      </c>
      <c r="L135" s="5">
        <v>0</v>
      </c>
      <c r="M135" s="5">
        <v>0</v>
      </c>
      <c r="N135" s="6">
        <v>18086562.967452001</v>
      </c>
      <c r="O135" s="6">
        <v>0</v>
      </c>
      <c r="P135" s="6">
        <v>0</v>
      </c>
      <c r="Q135" s="6">
        <v>0</v>
      </c>
      <c r="R135" s="6">
        <v>490821.01145390689</v>
      </c>
      <c r="S135" s="7">
        <f t="shared" si="1"/>
        <v>74113339.592351168</v>
      </c>
    </row>
    <row r="136" spans="1:19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746</v>
      </c>
      <c r="G136" s="16">
        <v>0</v>
      </c>
      <c r="H136" s="5">
        <v>0</v>
      </c>
      <c r="I136" s="17">
        <v>149247825.659044</v>
      </c>
      <c r="J136" s="5">
        <v>16882060.57918559</v>
      </c>
      <c r="K136" s="5">
        <v>5501436.5520361802</v>
      </c>
      <c r="L136" s="5">
        <v>0</v>
      </c>
      <c r="M136" s="5">
        <v>0</v>
      </c>
      <c r="N136" s="6">
        <v>12263170.533035696</v>
      </c>
      <c r="O136" s="6">
        <v>0</v>
      </c>
      <c r="P136" s="6">
        <v>0</v>
      </c>
      <c r="Q136" s="6">
        <v>0</v>
      </c>
      <c r="R136" s="6">
        <v>1708518.8064331822</v>
      </c>
      <c r="S136" s="7">
        <f t="shared" si="1"/>
        <v>185603012.12973461</v>
      </c>
    </row>
    <row r="137" spans="1:19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746</v>
      </c>
      <c r="G137" s="16">
        <v>0</v>
      </c>
      <c r="H137" s="5">
        <v>0</v>
      </c>
      <c r="I137" s="17">
        <v>42544258.403585114</v>
      </c>
      <c r="J137" s="5">
        <v>12852417.900452251</v>
      </c>
      <c r="K137" s="5">
        <v>4693675.8461539</v>
      </c>
      <c r="L137" s="5">
        <v>0</v>
      </c>
      <c r="M137" s="5">
        <v>0</v>
      </c>
      <c r="N137" s="6">
        <v>10396225.219824193</v>
      </c>
      <c r="O137" s="6">
        <v>0</v>
      </c>
      <c r="P137" s="6">
        <v>0</v>
      </c>
      <c r="Q137" s="6">
        <v>0</v>
      </c>
      <c r="R137" s="6">
        <v>209887.90845511798</v>
      </c>
      <c r="S137" s="7">
        <f t="shared" ref="S137:S200" si="2">+SUM(G137:R137)</f>
        <v>70696465.278470576</v>
      </c>
    </row>
    <row r="138" spans="1:19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746</v>
      </c>
      <c r="G138" s="16">
        <v>0</v>
      </c>
      <c r="H138" s="5">
        <v>0</v>
      </c>
      <c r="I138" s="17">
        <v>78199948.491594434</v>
      </c>
      <c r="J138" s="5">
        <v>17300877.84615434</v>
      </c>
      <c r="K138" s="5">
        <v>6701183.1945701502</v>
      </c>
      <c r="L138" s="5">
        <v>0</v>
      </c>
      <c r="M138" s="5">
        <v>0</v>
      </c>
      <c r="N138" s="6">
        <v>10182430.938412484</v>
      </c>
      <c r="O138" s="6">
        <v>0</v>
      </c>
      <c r="P138" s="6">
        <v>0</v>
      </c>
      <c r="Q138" s="6">
        <v>0</v>
      </c>
      <c r="R138" s="6">
        <v>719819.71074726351</v>
      </c>
      <c r="S138" s="7">
        <f t="shared" si="2"/>
        <v>113104260.18147866</v>
      </c>
    </row>
    <row r="139" spans="1:19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746</v>
      </c>
      <c r="G139" s="16">
        <v>0</v>
      </c>
      <c r="H139" s="5">
        <v>0</v>
      </c>
      <c r="I139" s="17">
        <v>21257718.21966549</v>
      </c>
      <c r="J139" s="5">
        <v>1185755.6380090651</v>
      </c>
      <c r="K139" s="5">
        <v>524095.52941175899</v>
      </c>
      <c r="L139" s="5">
        <v>0</v>
      </c>
      <c r="M139" s="5">
        <v>0</v>
      </c>
      <c r="N139" s="6">
        <v>-5220.9025069074705</v>
      </c>
      <c r="O139" s="6">
        <v>0</v>
      </c>
      <c r="P139" s="6">
        <v>0</v>
      </c>
      <c r="Q139" s="6">
        <v>0</v>
      </c>
      <c r="R139" s="6">
        <v>623561.23106735246</v>
      </c>
      <c r="S139" s="7">
        <f t="shared" si="2"/>
        <v>23585909.715646759</v>
      </c>
    </row>
    <row r="140" spans="1:19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746</v>
      </c>
      <c r="G140" s="16">
        <v>0</v>
      </c>
      <c r="H140" s="5">
        <v>0</v>
      </c>
      <c r="I140" s="17">
        <v>40342283.324681446</v>
      </c>
      <c r="J140" s="5">
        <v>8298719.7737555802</v>
      </c>
      <c r="K140" s="5">
        <v>3224346.75113121</v>
      </c>
      <c r="L140" s="5">
        <v>0</v>
      </c>
      <c r="M140" s="5">
        <v>0</v>
      </c>
      <c r="N140" s="6">
        <v>24531117.119473811</v>
      </c>
      <c r="O140" s="6">
        <v>0</v>
      </c>
      <c r="P140" s="6">
        <v>0</v>
      </c>
      <c r="Q140" s="6">
        <v>0</v>
      </c>
      <c r="R140" s="6">
        <v>467524.85073832714</v>
      </c>
      <c r="S140" s="7">
        <f t="shared" si="2"/>
        <v>76863991.81978038</v>
      </c>
    </row>
    <row r="141" spans="1:19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746</v>
      </c>
      <c r="G141" s="16">
        <v>0</v>
      </c>
      <c r="H141" s="5">
        <v>0</v>
      </c>
      <c r="I141" s="17">
        <v>61733085.81701564</v>
      </c>
      <c r="J141" s="5">
        <v>8188775.2579185199</v>
      </c>
      <c r="K141" s="5">
        <v>4500376.6606334597</v>
      </c>
      <c r="L141" s="5">
        <v>0</v>
      </c>
      <c r="M141" s="5">
        <v>0</v>
      </c>
      <c r="N141" s="6">
        <v>27511374.138377152</v>
      </c>
      <c r="O141" s="6">
        <v>0</v>
      </c>
      <c r="P141" s="6">
        <v>0</v>
      </c>
      <c r="Q141" s="6">
        <v>0</v>
      </c>
      <c r="R141" s="6">
        <v>981057.55036347476</v>
      </c>
      <c r="S141" s="7">
        <f t="shared" si="2"/>
        <v>102914669.42430824</v>
      </c>
    </row>
    <row r="142" spans="1:19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746</v>
      </c>
      <c r="G142" s="16">
        <v>0</v>
      </c>
      <c r="H142" s="5">
        <v>0</v>
      </c>
      <c r="I142" s="17">
        <v>137063646.08209321</v>
      </c>
      <c r="J142" s="5">
        <v>14041638.262443691</v>
      </c>
      <c r="K142" s="5">
        <v>5887414.8416289296</v>
      </c>
      <c r="L142" s="5">
        <v>0</v>
      </c>
      <c r="M142" s="5">
        <v>0</v>
      </c>
      <c r="N142" s="6">
        <v>8686356.116298357</v>
      </c>
      <c r="O142" s="6">
        <v>0</v>
      </c>
      <c r="P142" s="6">
        <v>0</v>
      </c>
      <c r="Q142" s="6">
        <v>0</v>
      </c>
      <c r="R142" s="6">
        <v>2854707.7686284645</v>
      </c>
      <c r="S142" s="7">
        <f t="shared" si="2"/>
        <v>168533763.07109267</v>
      </c>
    </row>
    <row r="143" spans="1:19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746</v>
      </c>
      <c r="G143" s="16">
        <v>0</v>
      </c>
      <c r="H143" s="5">
        <v>0</v>
      </c>
      <c r="I143" s="17">
        <v>253586155.94495186</v>
      </c>
      <c r="J143" s="5">
        <v>38396637.176469997</v>
      </c>
      <c r="K143" s="5">
        <v>7034835.9728506804</v>
      </c>
      <c r="L143" s="5">
        <v>0</v>
      </c>
      <c r="M143" s="5">
        <v>0</v>
      </c>
      <c r="N143" s="6">
        <v>118307008.55726989</v>
      </c>
      <c r="O143" s="6">
        <v>18977707.600802798</v>
      </c>
      <c r="P143" s="6">
        <v>0</v>
      </c>
      <c r="Q143" s="6">
        <v>0</v>
      </c>
      <c r="R143" s="6">
        <v>3490074</v>
      </c>
      <c r="S143" s="7">
        <f t="shared" si="2"/>
        <v>439792419.2523452</v>
      </c>
    </row>
    <row r="144" spans="1:19" ht="30" x14ac:dyDescent="0.25">
      <c r="A144" s="4" t="s">
        <v>5</v>
      </c>
      <c r="B144" s="4" t="s">
        <v>222</v>
      </c>
      <c r="C144" s="4" t="s">
        <v>235</v>
      </c>
      <c r="D144" s="4" t="s">
        <v>775</v>
      </c>
      <c r="E144" s="13" t="s">
        <v>236</v>
      </c>
      <c r="F144" s="13" t="s">
        <v>746</v>
      </c>
      <c r="G144" s="16">
        <v>0</v>
      </c>
      <c r="H144" s="5">
        <v>0</v>
      </c>
      <c r="I144" s="17">
        <v>76271258.80932793</v>
      </c>
      <c r="J144" s="5">
        <v>10657290.298642529</v>
      </c>
      <c r="K144" s="5">
        <v>5483039.8280542893</v>
      </c>
      <c r="L144" s="5">
        <v>0</v>
      </c>
      <c r="M144" s="5">
        <v>0</v>
      </c>
      <c r="N144" s="6">
        <v>4600966.6024071937</v>
      </c>
      <c r="O144" s="6">
        <v>0</v>
      </c>
      <c r="P144" s="6">
        <v>0</v>
      </c>
      <c r="Q144" s="6">
        <v>0</v>
      </c>
      <c r="R144" s="6">
        <v>638502.30090016068</v>
      </c>
      <c r="S144" s="7">
        <f t="shared" si="2"/>
        <v>97651057.839332104</v>
      </c>
    </row>
    <row r="145" spans="1:19" ht="30" x14ac:dyDescent="0.25">
      <c r="A145" s="4" t="s">
        <v>5</v>
      </c>
      <c r="B145" s="4" t="s">
        <v>222</v>
      </c>
      <c r="C145" s="4" t="s">
        <v>235</v>
      </c>
      <c r="D145" s="4" t="s">
        <v>775</v>
      </c>
      <c r="E145" s="13" t="s">
        <v>237</v>
      </c>
      <c r="F145" s="13" t="s">
        <v>746</v>
      </c>
      <c r="G145" s="16">
        <v>0</v>
      </c>
      <c r="H145" s="5">
        <v>0</v>
      </c>
      <c r="I145" s="17">
        <v>20643856.24520994</v>
      </c>
      <c r="J145" s="5">
        <v>2717892.0995475003</v>
      </c>
      <c r="K145" s="5">
        <v>1661628.3438913811</v>
      </c>
      <c r="L145" s="5">
        <v>0</v>
      </c>
      <c r="M145" s="5">
        <v>0</v>
      </c>
      <c r="N145" s="6">
        <v>6706823.1091744704</v>
      </c>
      <c r="O145" s="6">
        <v>0</v>
      </c>
      <c r="P145" s="6">
        <v>0</v>
      </c>
      <c r="Q145" s="6">
        <v>0</v>
      </c>
      <c r="R145" s="6">
        <v>263409.65909983934</v>
      </c>
      <c r="S145" s="7">
        <f t="shared" si="2"/>
        <v>31993609.456923135</v>
      </c>
    </row>
    <row r="146" spans="1:19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746</v>
      </c>
      <c r="G146" s="16">
        <v>0</v>
      </c>
      <c r="H146" s="5">
        <v>0</v>
      </c>
      <c r="I146" s="17">
        <v>283164183.64656889</v>
      </c>
      <c r="J146" s="5">
        <v>55345501.004524395</v>
      </c>
      <c r="K146" s="5">
        <v>21634401.085972801</v>
      </c>
      <c r="L146" s="5">
        <v>0</v>
      </c>
      <c r="M146" s="5">
        <v>0</v>
      </c>
      <c r="N146" s="6">
        <v>83928436.065005481</v>
      </c>
      <c r="O146" s="6">
        <v>0</v>
      </c>
      <c r="P146" s="6">
        <v>0</v>
      </c>
      <c r="Q146" s="6">
        <v>0</v>
      </c>
      <c r="R146" s="6">
        <v>3274542</v>
      </c>
      <c r="S146" s="7">
        <f t="shared" si="2"/>
        <v>447347063.80207157</v>
      </c>
    </row>
    <row r="147" spans="1:19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746</v>
      </c>
      <c r="G147" s="16">
        <v>0</v>
      </c>
      <c r="H147" s="5">
        <v>0</v>
      </c>
      <c r="I147" s="17">
        <v>423994685.43606532</v>
      </c>
      <c r="J147" s="5">
        <v>78178308.705882505</v>
      </c>
      <c r="K147" s="5">
        <v>31638098.316742398</v>
      </c>
      <c r="L147" s="5">
        <v>0</v>
      </c>
      <c r="M147" s="5">
        <v>0</v>
      </c>
      <c r="N147" s="6">
        <v>62610592.247806974</v>
      </c>
      <c r="O147" s="6">
        <v>0</v>
      </c>
      <c r="P147" s="6">
        <v>0</v>
      </c>
      <c r="Q147" s="6">
        <v>0</v>
      </c>
      <c r="R147" s="6">
        <v>4310011.101458624</v>
      </c>
      <c r="S147" s="7">
        <f t="shared" si="2"/>
        <v>600731695.80795586</v>
      </c>
    </row>
    <row r="148" spans="1:19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746</v>
      </c>
      <c r="G148" s="16">
        <v>0</v>
      </c>
      <c r="H148" s="5">
        <v>0</v>
      </c>
      <c r="I148" s="17">
        <v>178892003.0692766</v>
      </c>
      <c r="J148" s="5">
        <v>29385353.104072798</v>
      </c>
      <c r="K148" s="5">
        <v>14412325.565610509</v>
      </c>
      <c r="L148" s="5">
        <v>0</v>
      </c>
      <c r="M148" s="5">
        <v>0</v>
      </c>
      <c r="N148" s="6">
        <v>61203082.963344038</v>
      </c>
      <c r="O148" s="6">
        <v>0</v>
      </c>
      <c r="P148" s="6">
        <v>0</v>
      </c>
      <c r="Q148" s="6">
        <v>0</v>
      </c>
      <c r="R148" s="6">
        <v>1807530.9649670033</v>
      </c>
      <c r="S148" s="7">
        <f t="shared" si="2"/>
        <v>285700295.66727096</v>
      </c>
    </row>
    <row r="149" spans="1:19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746</v>
      </c>
      <c r="G149" s="16">
        <v>0</v>
      </c>
      <c r="H149" s="5">
        <v>0</v>
      </c>
      <c r="I149" s="17">
        <v>108362905.85713696</v>
      </c>
      <c r="J149" s="5">
        <v>23018767.9819002</v>
      </c>
      <c r="K149" s="5">
        <v>9953049.276018139</v>
      </c>
      <c r="L149" s="5">
        <v>0</v>
      </c>
      <c r="M149" s="5">
        <v>0</v>
      </c>
      <c r="N149" s="6">
        <v>14870521.039814163</v>
      </c>
      <c r="O149" s="6">
        <v>0</v>
      </c>
      <c r="P149" s="6">
        <v>0</v>
      </c>
      <c r="Q149" s="6">
        <v>0</v>
      </c>
      <c r="R149" s="6">
        <v>1147521.2735743735</v>
      </c>
      <c r="S149" s="7">
        <f t="shared" si="2"/>
        <v>157352765.42844385</v>
      </c>
    </row>
    <row r="150" spans="1:19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746</v>
      </c>
      <c r="G150" s="16">
        <v>0</v>
      </c>
      <c r="H150" s="5">
        <v>0</v>
      </c>
      <c r="I150" s="17">
        <v>515254851.07851982</v>
      </c>
      <c r="J150" s="5">
        <v>119545122.03619389</v>
      </c>
      <c r="K150" s="5">
        <v>33361712.5791853</v>
      </c>
      <c r="L150" s="5">
        <v>0</v>
      </c>
      <c r="M150" s="5">
        <v>0</v>
      </c>
      <c r="N150" s="6">
        <v>113598458.4868722</v>
      </c>
      <c r="O150" s="6">
        <v>0</v>
      </c>
      <c r="P150" s="6">
        <v>0</v>
      </c>
      <c r="Q150" s="6">
        <v>0</v>
      </c>
      <c r="R150" s="6">
        <v>6122926.0800000001</v>
      </c>
      <c r="S150" s="7">
        <f t="shared" si="2"/>
        <v>787883070.26077116</v>
      </c>
    </row>
    <row r="151" spans="1:19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746</v>
      </c>
      <c r="G151" s="16">
        <v>0</v>
      </c>
      <c r="H151" s="5">
        <v>0</v>
      </c>
      <c r="I151" s="17">
        <v>620894675.21915209</v>
      </c>
      <c r="J151" s="5">
        <v>94923267.294117391</v>
      </c>
      <c r="K151" s="5">
        <v>45077988.072398104</v>
      </c>
      <c r="L151" s="5">
        <v>0</v>
      </c>
      <c r="M151" s="5">
        <v>0</v>
      </c>
      <c r="N151" s="6">
        <v>76527607.270950824</v>
      </c>
      <c r="O151" s="6">
        <v>0</v>
      </c>
      <c r="P151" s="6">
        <v>0</v>
      </c>
      <c r="Q151" s="6">
        <v>0</v>
      </c>
      <c r="R151" s="6">
        <v>5833790.3545258911</v>
      </c>
      <c r="S151" s="7">
        <f t="shared" si="2"/>
        <v>843257328.21114421</v>
      </c>
    </row>
    <row r="152" spans="1:19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746</v>
      </c>
      <c r="G152" s="16">
        <v>0</v>
      </c>
      <c r="H152" s="5">
        <v>0</v>
      </c>
      <c r="I152" s="17">
        <v>440719729.19781047</v>
      </c>
      <c r="J152" s="5">
        <v>60786630.036199398</v>
      </c>
      <c r="K152" s="5">
        <v>25324277.701357901</v>
      </c>
      <c r="L152" s="5">
        <v>0</v>
      </c>
      <c r="M152" s="5">
        <v>0</v>
      </c>
      <c r="N152" s="6">
        <v>43100360.414794743</v>
      </c>
      <c r="O152" s="6">
        <v>0</v>
      </c>
      <c r="P152" s="6">
        <v>0</v>
      </c>
      <c r="Q152" s="6">
        <v>0</v>
      </c>
      <c r="R152" s="6">
        <v>5578629.5613031089</v>
      </c>
      <c r="S152" s="7">
        <f t="shared" si="2"/>
        <v>575509626.91146564</v>
      </c>
    </row>
    <row r="153" spans="1:19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746</v>
      </c>
      <c r="G153" s="16">
        <v>0</v>
      </c>
      <c r="H153" s="5">
        <v>0</v>
      </c>
      <c r="I153" s="17">
        <v>139621112.16629109</v>
      </c>
      <c r="J153" s="5">
        <v>15605116.58823503</v>
      </c>
      <c r="K153" s="5">
        <v>5669771.45701358</v>
      </c>
      <c r="L153" s="5">
        <v>0</v>
      </c>
      <c r="M153" s="5">
        <v>0</v>
      </c>
      <c r="N153" s="6">
        <v>19898916.306965847</v>
      </c>
      <c r="O153" s="6">
        <v>0</v>
      </c>
      <c r="P153" s="6">
        <v>0</v>
      </c>
      <c r="Q153" s="6">
        <v>0</v>
      </c>
      <c r="R153" s="6">
        <v>1689309.320865446</v>
      </c>
      <c r="S153" s="7">
        <f t="shared" si="2"/>
        <v>182484225.839371</v>
      </c>
    </row>
    <row r="154" spans="1:19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746</v>
      </c>
      <c r="G154" s="16">
        <v>0</v>
      </c>
      <c r="H154" s="5">
        <v>0</v>
      </c>
      <c r="I154" s="17">
        <v>160172768.95556864</v>
      </c>
      <c r="J154" s="5">
        <v>16485121.70135762</v>
      </c>
      <c r="K154" s="5">
        <v>6880591.3393665301</v>
      </c>
      <c r="L154" s="5">
        <v>0</v>
      </c>
      <c r="M154" s="5">
        <v>0</v>
      </c>
      <c r="N154" s="6">
        <v>29698942.736260992</v>
      </c>
      <c r="O154" s="6">
        <v>0</v>
      </c>
      <c r="P154" s="6">
        <v>0</v>
      </c>
      <c r="Q154" s="6">
        <v>0</v>
      </c>
      <c r="R154" s="6">
        <v>1779902.1633542415</v>
      </c>
      <c r="S154" s="7">
        <f t="shared" si="2"/>
        <v>215017326.89590803</v>
      </c>
    </row>
    <row r="155" spans="1:19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746</v>
      </c>
      <c r="G155" s="16">
        <v>0</v>
      </c>
      <c r="H155" s="5">
        <v>0</v>
      </c>
      <c r="I155" s="17">
        <v>27283245.684232011</v>
      </c>
      <c r="J155" s="5">
        <v>1087213.3484163049</v>
      </c>
      <c r="K155" s="5">
        <v>424574.95927601703</v>
      </c>
      <c r="L155" s="5">
        <v>0</v>
      </c>
      <c r="M155" s="5">
        <v>0</v>
      </c>
      <c r="N155" s="6">
        <v>60514.203640134074</v>
      </c>
      <c r="O155" s="6">
        <v>0</v>
      </c>
      <c r="P155" s="6">
        <v>0</v>
      </c>
      <c r="Q155" s="6">
        <v>0</v>
      </c>
      <c r="R155" s="6">
        <v>606240.71995131182</v>
      </c>
      <c r="S155" s="7">
        <f t="shared" si="2"/>
        <v>29461788.91551578</v>
      </c>
    </row>
    <row r="156" spans="1:19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746</v>
      </c>
      <c r="G156" s="16">
        <v>0</v>
      </c>
      <c r="H156" s="5">
        <v>0</v>
      </c>
      <c r="I156" s="17">
        <v>24964044.664950941</v>
      </c>
      <c r="J156" s="5">
        <v>10583757.79185486</v>
      </c>
      <c r="K156" s="5">
        <v>5702972.4072397901</v>
      </c>
      <c r="L156" s="5">
        <v>0</v>
      </c>
      <c r="M156" s="5">
        <v>0</v>
      </c>
      <c r="N156" s="6">
        <v>8400038.5333058611</v>
      </c>
      <c r="O156" s="6">
        <v>0</v>
      </c>
      <c r="P156" s="6">
        <v>0</v>
      </c>
      <c r="Q156" s="6">
        <v>0</v>
      </c>
      <c r="R156" s="6">
        <v>270711.72000000003</v>
      </c>
      <c r="S156" s="7">
        <f t="shared" si="2"/>
        <v>49921525.11735145</v>
      </c>
    </row>
    <row r="157" spans="1:19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746</v>
      </c>
      <c r="G157" s="16">
        <v>0</v>
      </c>
      <c r="H157" s="5">
        <v>0</v>
      </c>
      <c r="I157" s="17">
        <v>274268796.67837453</v>
      </c>
      <c r="J157" s="5">
        <v>38708974.524887502</v>
      </c>
      <c r="K157" s="5">
        <v>18765519.357465699</v>
      </c>
      <c r="L157" s="5">
        <v>0</v>
      </c>
      <c r="M157" s="5">
        <v>0</v>
      </c>
      <c r="N157" s="6">
        <v>33839729.202355072</v>
      </c>
      <c r="O157" s="6">
        <v>0</v>
      </c>
      <c r="P157" s="6">
        <v>0</v>
      </c>
      <c r="Q157" s="6">
        <v>0</v>
      </c>
      <c r="R157" s="6">
        <v>2546002.7815115242</v>
      </c>
      <c r="S157" s="7">
        <f t="shared" si="2"/>
        <v>368129022.54459435</v>
      </c>
    </row>
    <row r="158" spans="1:19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746</v>
      </c>
      <c r="G158" s="16">
        <v>0</v>
      </c>
      <c r="H158" s="5">
        <v>0</v>
      </c>
      <c r="I158" s="17">
        <v>271520021.17312384</v>
      </c>
      <c r="J158" s="5">
        <v>33980734.705882497</v>
      </c>
      <c r="K158" s="5">
        <v>17091580.036199149</v>
      </c>
      <c r="L158" s="5">
        <v>0</v>
      </c>
      <c r="M158" s="5">
        <v>0</v>
      </c>
      <c r="N158" s="6">
        <v>25557247.28041124</v>
      </c>
      <c r="O158" s="6">
        <v>0</v>
      </c>
      <c r="P158" s="6">
        <v>0</v>
      </c>
      <c r="Q158" s="6">
        <v>0</v>
      </c>
      <c r="R158" s="6">
        <v>2435533.6957044872</v>
      </c>
      <c r="S158" s="7">
        <f t="shared" si="2"/>
        <v>350585116.89132118</v>
      </c>
    </row>
    <row r="159" spans="1:19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746</v>
      </c>
      <c r="G159" s="16">
        <v>0</v>
      </c>
      <c r="H159" s="5">
        <v>0</v>
      </c>
      <c r="I159" s="17">
        <v>117004079.61851755</v>
      </c>
      <c r="J159" s="5">
        <v>14893548.55203642</v>
      </c>
      <c r="K159" s="5">
        <v>7892003.6380090201</v>
      </c>
      <c r="L159" s="5">
        <v>0</v>
      </c>
      <c r="M159" s="5">
        <v>0</v>
      </c>
      <c r="N159" s="6">
        <v>9586419.4578043893</v>
      </c>
      <c r="O159" s="6">
        <v>0</v>
      </c>
      <c r="P159" s="6">
        <v>0</v>
      </c>
      <c r="Q159" s="6">
        <v>0</v>
      </c>
      <c r="R159" s="6">
        <v>746542.682783989</v>
      </c>
      <c r="S159" s="7">
        <f t="shared" si="2"/>
        <v>150122593.94915137</v>
      </c>
    </row>
    <row r="160" spans="1:19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746</v>
      </c>
      <c r="G160" s="16">
        <v>0</v>
      </c>
      <c r="H160" s="5">
        <v>0</v>
      </c>
      <c r="I160" s="17">
        <v>341701247.79839885</v>
      </c>
      <c r="J160" s="5">
        <v>43840697.212669298</v>
      </c>
      <c r="K160" s="5">
        <v>10076529.19457016</v>
      </c>
      <c r="L160" s="5">
        <v>0</v>
      </c>
      <c r="M160" s="5">
        <v>0</v>
      </c>
      <c r="N160" s="6">
        <v>33585853.384999014</v>
      </c>
      <c r="O160" s="6">
        <v>27773499.488075554</v>
      </c>
      <c r="P160" s="6">
        <v>0</v>
      </c>
      <c r="Q160" s="6">
        <v>0</v>
      </c>
      <c r="R160" s="6">
        <v>4542804</v>
      </c>
      <c r="S160" s="7">
        <f t="shared" si="2"/>
        <v>461520631.07871294</v>
      </c>
    </row>
    <row r="161" spans="1:19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746</v>
      </c>
      <c r="G161" s="16">
        <v>0</v>
      </c>
      <c r="H161" s="5">
        <v>0</v>
      </c>
      <c r="I161" s="17">
        <v>276831301.76775587</v>
      </c>
      <c r="J161" s="5">
        <v>42500157.411764495</v>
      </c>
      <c r="K161" s="5">
        <v>7352131.4389140001</v>
      </c>
      <c r="L161" s="5">
        <v>0</v>
      </c>
      <c r="M161" s="5">
        <v>0</v>
      </c>
      <c r="N161" s="6">
        <v>20263109.049287625</v>
      </c>
      <c r="O161" s="6">
        <v>24644091.09505295</v>
      </c>
      <c r="P161" s="6">
        <v>0</v>
      </c>
      <c r="Q161" s="6">
        <v>0</v>
      </c>
      <c r="R161" s="6">
        <v>2863175.58</v>
      </c>
      <c r="S161" s="7">
        <f t="shared" si="2"/>
        <v>374453966.34277493</v>
      </c>
    </row>
    <row r="162" spans="1:19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746</v>
      </c>
      <c r="G162" s="16">
        <v>0</v>
      </c>
      <c r="H162" s="5">
        <v>0</v>
      </c>
      <c r="I162" s="17">
        <v>62058908.615749031</v>
      </c>
      <c r="J162" s="5">
        <v>9340507.4208144899</v>
      </c>
      <c r="K162" s="5">
        <v>2291405.5113122403</v>
      </c>
      <c r="L162" s="5">
        <v>0</v>
      </c>
      <c r="M162" s="5">
        <v>0</v>
      </c>
      <c r="N162" s="6">
        <v>6593908.9709098898</v>
      </c>
      <c r="O162" s="6">
        <v>4921262.5334476884</v>
      </c>
      <c r="P162" s="6">
        <v>0</v>
      </c>
      <c r="Q162" s="6">
        <v>0</v>
      </c>
      <c r="R162" s="6">
        <v>716734.41880594485</v>
      </c>
      <c r="S162" s="7">
        <f t="shared" si="2"/>
        <v>85922727.47103928</v>
      </c>
    </row>
    <row r="163" spans="1:19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746</v>
      </c>
      <c r="G163" s="16">
        <v>0</v>
      </c>
      <c r="H163" s="5">
        <v>0</v>
      </c>
      <c r="I163" s="17">
        <v>8082199.4213683959</v>
      </c>
      <c r="J163" s="5">
        <v>2214938.7963801078</v>
      </c>
      <c r="K163" s="5">
        <v>588997.85520362097</v>
      </c>
      <c r="L163" s="5">
        <v>0</v>
      </c>
      <c r="M163" s="5">
        <v>0</v>
      </c>
      <c r="N163" s="6">
        <v>3665103.7352055125</v>
      </c>
      <c r="O163" s="6">
        <v>704794.07245381386</v>
      </c>
      <c r="P163" s="6">
        <v>0</v>
      </c>
      <c r="Q163" s="6">
        <v>0</v>
      </c>
      <c r="R163" s="6">
        <v>102646.45839655423</v>
      </c>
      <c r="S163" s="7">
        <f t="shared" si="2"/>
        <v>15358680.339008005</v>
      </c>
    </row>
    <row r="164" spans="1:19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746</v>
      </c>
      <c r="G164" s="16">
        <v>0</v>
      </c>
      <c r="H164" s="5">
        <v>0</v>
      </c>
      <c r="I164" s="17">
        <v>95281227.490543753</v>
      </c>
      <c r="J164" s="5">
        <v>22195042.9140274</v>
      </c>
      <c r="K164" s="5">
        <v>7692380.6606334802</v>
      </c>
      <c r="L164" s="5">
        <v>0</v>
      </c>
      <c r="M164" s="5">
        <v>0</v>
      </c>
      <c r="N164" s="6">
        <v>11900449.528992521</v>
      </c>
      <c r="O164" s="6">
        <v>0</v>
      </c>
      <c r="P164" s="6">
        <v>0</v>
      </c>
      <c r="Q164" s="6">
        <v>0</v>
      </c>
      <c r="R164" s="6">
        <v>1161529.0455904454</v>
      </c>
      <c r="S164" s="7">
        <f t="shared" si="2"/>
        <v>138230629.63978761</v>
      </c>
    </row>
    <row r="165" spans="1:19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746</v>
      </c>
      <c r="G165" s="16">
        <v>0</v>
      </c>
      <c r="H165" s="5">
        <v>0</v>
      </c>
      <c r="I165" s="17">
        <v>306056322.24159914</v>
      </c>
      <c r="J165" s="5">
        <v>54179834.325792104</v>
      </c>
      <c r="K165" s="5">
        <v>22135749.8552039</v>
      </c>
      <c r="L165" s="5">
        <v>0</v>
      </c>
      <c r="M165" s="5">
        <v>0</v>
      </c>
      <c r="N165" s="6">
        <v>37327027.56047368</v>
      </c>
      <c r="O165" s="6">
        <v>0</v>
      </c>
      <c r="P165" s="6">
        <v>0</v>
      </c>
      <c r="Q165" s="6">
        <v>0</v>
      </c>
      <c r="R165" s="6">
        <v>3518829.5285632699</v>
      </c>
      <c r="S165" s="7">
        <f t="shared" si="2"/>
        <v>423217763.51163214</v>
      </c>
    </row>
    <row r="166" spans="1:19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746</v>
      </c>
      <c r="G166" s="16">
        <v>0</v>
      </c>
      <c r="H166" s="5">
        <v>0</v>
      </c>
      <c r="I166" s="17">
        <v>91112306.750852555</v>
      </c>
      <c r="J166" s="5">
        <v>22614283.674208298</v>
      </c>
      <c r="K166" s="5">
        <v>9076811.040723959</v>
      </c>
      <c r="L166" s="5">
        <v>0</v>
      </c>
      <c r="M166" s="5">
        <v>0</v>
      </c>
      <c r="N166" s="6">
        <v>19165956.807739712</v>
      </c>
      <c r="O166" s="6">
        <v>0</v>
      </c>
      <c r="P166" s="6">
        <v>0</v>
      </c>
      <c r="Q166" s="6">
        <v>0</v>
      </c>
      <c r="R166" s="6">
        <v>1549752.7105851322</v>
      </c>
      <c r="S166" s="7">
        <f t="shared" si="2"/>
        <v>143519110.98410964</v>
      </c>
    </row>
    <row r="167" spans="1:19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746</v>
      </c>
      <c r="G167" s="16">
        <v>0</v>
      </c>
      <c r="H167" s="5">
        <v>0</v>
      </c>
      <c r="I167" s="17">
        <v>96229207.33888033</v>
      </c>
      <c r="J167" s="5">
        <v>10299582.932126699</v>
      </c>
      <c r="K167" s="5">
        <v>4324991.7918552104</v>
      </c>
      <c r="L167" s="5">
        <v>0</v>
      </c>
      <c r="M167" s="5">
        <v>0</v>
      </c>
      <c r="N167" s="6">
        <v>8824823.4795349315</v>
      </c>
      <c r="O167" s="6">
        <v>0</v>
      </c>
      <c r="P167" s="6">
        <v>0</v>
      </c>
      <c r="Q167" s="6">
        <v>0</v>
      </c>
      <c r="R167" s="6">
        <v>1088473.6632321849</v>
      </c>
      <c r="S167" s="7">
        <f t="shared" si="2"/>
        <v>120767079.20562935</v>
      </c>
    </row>
    <row r="168" spans="1:19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746</v>
      </c>
      <c r="G168" s="16">
        <v>0</v>
      </c>
      <c r="H168" s="5">
        <v>0</v>
      </c>
      <c r="I168" s="17">
        <v>90565896.937431484</v>
      </c>
      <c r="J168" s="5">
        <v>23472304.425339401</v>
      </c>
      <c r="K168" s="5">
        <v>9970160.4886878598</v>
      </c>
      <c r="L168" s="5">
        <v>0</v>
      </c>
      <c r="M168" s="5">
        <v>0</v>
      </c>
      <c r="N168" s="6">
        <v>17485961.366996005</v>
      </c>
      <c r="O168" s="6">
        <v>0</v>
      </c>
      <c r="P168" s="6">
        <v>0</v>
      </c>
      <c r="Q168" s="6">
        <v>0</v>
      </c>
      <c r="R168" s="6">
        <v>1416640.0920289685</v>
      </c>
      <c r="S168" s="7">
        <f t="shared" si="2"/>
        <v>142910963.31048372</v>
      </c>
    </row>
    <row r="169" spans="1:19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746</v>
      </c>
      <c r="G169" s="16">
        <v>0</v>
      </c>
      <c r="H169" s="5">
        <v>0</v>
      </c>
      <c r="I169" s="17">
        <v>153131237.83295774</v>
      </c>
      <c r="J169" s="5">
        <v>22833459.1312216</v>
      </c>
      <c r="K169" s="5">
        <v>4801965.4389140299</v>
      </c>
      <c r="L169" s="5">
        <v>0</v>
      </c>
      <c r="M169" s="5">
        <v>0</v>
      </c>
      <c r="N169" s="6">
        <v>10659234.539262615</v>
      </c>
      <c r="O169" s="6">
        <v>12150657.220843269</v>
      </c>
      <c r="P169" s="6">
        <v>0</v>
      </c>
      <c r="Q169" s="6">
        <v>0</v>
      </c>
      <c r="R169" s="6">
        <v>1258417.1192254298</v>
      </c>
      <c r="S169" s="7">
        <f t="shared" si="2"/>
        <v>204834971.28242469</v>
      </c>
    </row>
    <row r="170" spans="1:19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746</v>
      </c>
      <c r="G170" s="16">
        <v>0</v>
      </c>
      <c r="H170" s="5">
        <v>0</v>
      </c>
      <c r="I170" s="17">
        <v>303318992.01743436</v>
      </c>
      <c r="J170" s="5">
        <v>44509369.447963797</v>
      </c>
      <c r="K170" s="5">
        <v>10235439.31221725</v>
      </c>
      <c r="L170" s="5">
        <v>0</v>
      </c>
      <c r="M170" s="5">
        <v>0</v>
      </c>
      <c r="N170" s="6">
        <v>33542428.452349193</v>
      </c>
      <c r="O170" s="6">
        <v>29605089.389323927</v>
      </c>
      <c r="P170" s="6">
        <v>0</v>
      </c>
      <c r="Q170" s="6">
        <v>0</v>
      </c>
      <c r="R170" s="6">
        <v>3066134.6647007777</v>
      </c>
      <c r="S170" s="7">
        <f t="shared" si="2"/>
        <v>424277453.28398931</v>
      </c>
    </row>
    <row r="171" spans="1:19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746</v>
      </c>
      <c r="G171" s="16">
        <v>0</v>
      </c>
      <c r="H171" s="5">
        <v>0</v>
      </c>
      <c r="I171" s="17">
        <v>136514132.68491524</v>
      </c>
      <c r="J171" s="5">
        <v>36468710.434389599</v>
      </c>
      <c r="K171" s="5">
        <v>15024695.529411849</v>
      </c>
      <c r="L171" s="5">
        <v>0</v>
      </c>
      <c r="M171" s="5">
        <v>0</v>
      </c>
      <c r="N171" s="6">
        <v>22117430.941179629</v>
      </c>
      <c r="O171" s="6">
        <v>0</v>
      </c>
      <c r="P171" s="6">
        <v>0</v>
      </c>
      <c r="Q171" s="6">
        <v>0</v>
      </c>
      <c r="R171" s="6">
        <v>1441886.7600000002</v>
      </c>
      <c r="S171" s="7">
        <f t="shared" si="2"/>
        <v>211566856.34989631</v>
      </c>
    </row>
    <row r="172" spans="1:19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746</v>
      </c>
      <c r="G172" s="16">
        <v>0</v>
      </c>
      <c r="H172" s="5">
        <v>0</v>
      </c>
      <c r="I172" s="17">
        <v>85499274.182019591</v>
      </c>
      <c r="J172" s="5">
        <v>6870430.3076922297</v>
      </c>
      <c r="K172" s="5">
        <v>3204505.6108597196</v>
      </c>
      <c r="L172" s="5">
        <v>0</v>
      </c>
      <c r="M172" s="5">
        <v>0</v>
      </c>
      <c r="N172" s="6">
        <v>12031253.602545889</v>
      </c>
      <c r="O172" s="6">
        <v>0</v>
      </c>
      <c r="P172" s="6">
        <v>0</v>
      </c>
      <c r="Q172" s="6">
        <v>0</v>
      </c>
      <c r="R172" s="6">
        <v>984929.04000000015</v>
      </c>
      <c r="S172" s="7">
        <f t="shared" si="2"/>
        <v>108590392.74311744</v>
      </c>
    </row>
    <row r="173" spans="1:19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746</v>
      </c>
      <c r="G173" s="16">
        <v>0</v>
      </c>
      <c r="H173" s="5">
        <v>0</v>
      </c>
      <c r="I173" s="17">
        <v>138400756.18048096</v>
      </c>
      <c r="J173" s="5">
        <v>18974974.796380121</v>
      </c>
      <c r="K173" s="5">
        <v>8205297.95475116</v>
      </c>
      <c r="L173" s="5">
        <v>0</v>
      </c>
      <c r="M173" s="5">
        <v>0</v>
      </c>
      <c r="N173" s="6">
        <v>13097627.040647194</v>
      </c>
      <c r="O173" s="6">
        <v>0</v>
      </c>
      <c r="P173" s="6">
        <v>0</v>
      </c>
      <c r="Q173" s="6">
        <v>0</v>
      </c>
      <c r="R173" s="6">
        <v>1150033.8599999999</v>
      </c>
      <c r="S173" s="7">
        <f t="shared" si="2"/>
        <v>179828689.83225948</v>
      </c>
    </row>
    <row r="174" spans="1:19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746</v>
      </c>
      <c r="G174" s="16">
        <v>0</v>
      </c>
      <c r="H174" s="5">
        <v>0</v>
      </c>
      <c r="I174" s="17">
        <v>203374172.74836195</v>
      </c>
      <c r="J174" s="5">
        <v>27276277.2488693</v>
      </c>
      <c r="K174" s="5">
        <v>13249275.26696812</v>
      </c>
      <c r="L174" s="5">
        <v>0</v>
      </c>
      <c r="M174" s="5">
        <v>0</v>
      </c>
      <c r="N174" s="6">
        <v>20917945.185617547</v>
      </c>
      <c r="O174" s="6">
        <v>0</v>
      </c>
      <c r="P174" s="6">
        <v>0</v>
      </c>
      <c r="Q174" s="6">
        <v>0</v>
      </c>
      <c r="R174" s="6">
        <v>2045406.8869236915</v>
      </c>
      <c r="S174" s="7">
        <f t="shared" si="2"/>
        <v>266863077.33674061</v>
      </c>
    </row>
    <row r="175" spans="1:19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746</v>
      </c>
      <c r="G175" s="16">
        <v>0</v>
      </c>
      <c r="H175" s="5">
        <v>0</v>
      </c>
      <c r="I175" s="17">
        <v>82830041.858460993</v>
      </c>
      <c r="J175" s="5">
        <v>16773646.841629071</v>
      </c>
      <c r="K175" s="5">
        <v>6899318.8144796705</v>
      </c>
      <c r="L175" s="5">
        <v>0</v>
      </c>
      <c r="M175" s="5">
        <v>0</v>
      </c>
      <c r="N175" s="6">
        <v>31181367.029717349</v>
      </c>
      <c r="O175" s="6">
        <v>0</v>
      </c>
      <c r="P175" s="6">
        <v>0</v>
      </c>
      <c r="Q175" s="6">
        <v>0</v>
      </c>
      <c r="R175" s="6">
        <v>877656.67307630891</v>
      </c>
      <c r="S175" s="7">
        <f t="shared" si="2"/>
        <v>138562031.21736339</v>
      </c>
    </row>
    <row r="176" spans="1:19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746</v>
      </c>
      <c r="G176" s="16">
        <v>0</v>
      </c>
      <c r="H176" s="5">
        <v>0</v>
      </c>
      <c r="I176" s="17">
        <v>48024205.670258582</v>
      </c>
      <c r="J176" s="5">
        <v>5993809.6470587999</v>
      </c>
      <c r="K176" s="5">
        <v>2903011.98190042</v>
      </c>
      <c r="L176" s="5">
        <v>0</v>
      </c>
      <c r="M176" s="5">
        <v>0</v>
      </c>
      <c r="N176" s="6">
        <v>4742726.7401882298</v>
      </c>
      <c r="O176" s="6">
        <v>0</v>
      </c>
      <c r="P176" s="6">
        <v>0</v>
      </c>
      <c r="Q176" s="6">
        <v>0</v>
      </c>
      <c r="R176" s="6">
        <v>459325.75894114329</v>
      </c>
      <c r="S176" s="7">
        <f t="shared" si="2"/>
        <v>62123079.798347175</v>
      </c>
    </row>
    <row r="177" spans="1:19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746</v>
      </c>
      <c r="G177" s="16">
        <v>0</v>
      </c>
      <c r="H177" s="5">
        <v>0</v>
      </c>
      <c r="I177" s="17">
        <v>141004024.06708983</v>
      </c>
      <c r="J177" s="5">
        <v>22170317.538461402</v>
      </c>
      <c r="K177" s="5">
        <v>10028421.004524929</v>
      </c>
      <c r="L177" s="5">
        <v>0</v>
      </c>
      <c r="M177" s="5">
        <v>0</v>
      </c>
      <c r="N177" s="6">
        <v>45558638.060524553</v>
      </c>
      <c r="O177" s="6">
        <v>0</v>
      </c>
      <c r="P177" s="6">
        <v>0</v>
      </c>
      <c r="Q177" s="6">
        <v>0</v>
      </c>
      <c r="R177" s="6">
        <v>1867444.2410588569</v>
      </c>
      <c r="S177" s="7">
        <f t="shared" si="2"/>
        <v>220628844.91165957</v>
      </c>
    </row>
    <row r="178" spans="1:19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746</v>
      </c>
      <c r="G178" s="16">
        <v>0</v>
      </c>
      <c r="H178" s="5">
        <v>0</v>
      </c>
      <c r="I178" s="17">
        <v>360099711.07698596</v>
      </c>
      <c r="J178" s="5">
        <v>49595070.805430397</v>
      </c>
      <c r="K178" s="5">
        <v>18672680.6968331</v>
      </c>
      <c r="L178" s="5">
        <v>0</v>
      </c>
      <c r="M178" s="5">
        <v>0</v>
      </c>
      <c r="N178" s="6">
        <v>67548271.730988666</v>
      </c>
      <c r="O178" s="6">
        <v>0</v>
      </c>
      <c r="P178" s="6">
        <v>0</v>
      </c>
      <c r="Q178" s="6">
        <v>0</v>
      </c>
      <c r="R178" s="6">
        <v>4177001.34</v>
      </c>
      <c r="S178" s="7">
        <f t="shared" si="2"/>
        <v>500092735.6502381</v>
      </c>
    </row>
    <row r="179" spans="1:19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746</v>
      </c>
      <c r="G179" s="16">
        <v>0</v>
      </c>
      <c r="H179" s="5">
        <v>0</v>
      </c>
      <c r="I179" s="17">
        <v>21012561.343591366</v>
      </c>
      <c r="J179" s="5">
        <v>867144.27149320801</v>
      </c>
      <c r="K179" s="5">
        <v>240662.0361990977</v>
      </c>
      <c r="L179" s="5">
        <v>0</v>
      </c>
      <c r="M179" s="5">
        <v>0</v>
      </c>
      <c r="N179" s="6">
        <v>14638.399443807488</v>
      </c>
      <c r="O179" s="6">
        <v>0</v>
      </c>
      <c r="P179" s="6">
        <v>0</v>
      </c>
      <c r="Q179" s="6">
        <v>0</v>
      </c>
      <c r="R179" s="6">
        <v>249490.05552993334</v>
      </c>
      <c r="S179" s="7">
        <f t="shared" si="2"/>
        <v>22384496.106257413</v>
      </c>
    </row>
    <row r="180" spans="1:19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746</v>
      </c>
      <c r="G180" s="16">
        <v>0</v>
      </c>
      <c r="H180" s="5">
        <v>0</v>
      </c>
      <c r="I180" s="17">
        <v>35876562.036417596</v>
      </c>
      <c r="J180" s="5">
        <v>9203869.1764706299</v>
      </c>
      <c r="K180" s="5">
        <v>3446135.3846153403</v>
      </c>
      <c r="L180" s="5">
        <v>0</v>
      </c>
      <c r="M180" s="5">
        <v>0</v>
      </c>
      <c r="N180" s="6">
        <v>6822119.4537771186</v>
      </c>
      <c r="O180" s="6">
        <v>0</v>
      </c>
      <c r="P180" s="6">
        <v>0</v>
      </c>
      <c r="Q180" s="6">
        <v>0</v>
      </c>
      <c r="R180" s="6">
        <v>338803.94447006664</v>
      </c>
      <c r="S180" s="7">
        <f t="shared" si="2"/>
        <v>55687489.995750755</v>
      </c>
    </row>
    <row r="181" spans="1:19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746</v>
      </c>
      <c r="G181" s="16">
        <v>0</v>
      </c>
      <c r="H181" s="5">
        <v>0</v>
      </c>
      <c r="I181" s="17">
        <v>170758680.01232901</v>
      </c>
      <c r="J181" s="5">
        <v>28836100.6606334</v>
      </c>
      <c r="K181" s="5">
        <v>10550942.959276</v>
      </c>
      <c r="L181" s="5">
        <v>0</v>
      </c>
      <c r="M181" s="5">
        <v>0</v>
      </c>
      <c r="N181" s="6">
        <v>21153182.624823488</v>
      </c>
      <c r="O181" s="6">
        <v>0</v>
      </c>
      <c r="P181" s="6">
        <v>0</v>
      </c>
      <c r="Q181" s="6">
        <v>0</v>
      </c>
      <c r="R181" s="6">
        <v>1804009.14</v>
      </c>
      <c r="S181" s="7">
        <f t="shared" si="2"/>
        <v>233102915.39706188</v>
      </c>
    </row>
    <row r="182" spans="1:19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746</v>
      </c>
      <c r="G182" s="16">
        <v>0</v>
      </c>
      <c r="H182" s="5">
        <v>0</v>
      </c>
      <c r="I182" s="17">
        <v>40512466.41564659</v>
      </c>
      <c r="J182" s="5">
        <v>3721790.55203623</v>
      </c>
      <c r="K182" s="5">
        <v>1819193.83710406</v>
      </c>
      <c r="L182" s="5">
        <v>0</v>
      </c>
      <c r="M182" s="5">
        <v>0</v>
      </c>
      <c r="N182" s="6">
        <v>19192036.007952172</v>
      </c>
      <c r="O182" s="6">
        <v>0</v>
      </c>
      <c r="P182" s="6">
        <v>0</v>
      </c>
      <c r="Q182" s="6">
        <v>0</v>
      </c>
      <c r="R182" s="6">
        <v>458136</v>
      </c>
      <c r="S182" s="7">
        <f t="shared" si="2"/>
        <v>65703622.812739059</v>
      </c>
    </row>
    <row r="183" spans="1:19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746</v>
      </c>
      <c r="G183" s="16">
        <v>0</v>
      </c>
      <c r="H183" s="5">
        <v>0</v>
      </c>
      <c r="I183" s="17">
        <v>113156492.47586152</v>
      </c>
      <c r="J183" s="5">
        <v>13481204.009049771</v>
      </c>
      <c r="K183" s="5">
        <v>5587793.8914026897</v>
      </c>
      <c r="L183" s="5">
        <v>0</v>
      </c>
      <c r="M183" s="5">
        <v>0</v>
      </c>
      <c r="N183" s="6">
        <v>45653807.229531705</v>
      </c>
      <c r="O183" s="6">
        <v>0</v>
      </c>
      <c r="P183" s="6">
        <v>0</v>
      </c>
      <c r="Q183" s="6">
        <v>0</v>
      </c>
      <c r="R183" s="6">
        <v>1316364.6222017885</v>
      </c>
      <c r="S183" s="7">
        <f t="shared" si="2"/>
        <v>179195662.22804749</v>
      </c>
    </row>
    <row r="184" spans="1:19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746</v>
      </c>
      <c r="G184" s="16">
        <v>0</v>
      </c>
      <c r="H184" s="5">
        <v>0</v>
      </c>
      <c r="I184" s="17">
        <v>131148835.65574014</v>
      </c>
      <c r="J184" s="5">
        <v>16266803.529411279</v>
      </c>
      <c r="K184" s="5">
        <v>9968491.7737556696</v>
      </c>
      <c r="L184" s="5">
        <v>0</v>
      </c>
      <c r="M184" s="5">
        <v>0</v>
      </c>
      <c r="N184" s="6">
        <v>58404030.886229664</v>
      </c>
      <c r="O184" s="6">
        <v>0</v>
      </c>
      <c r="P184" s="6">
        <v>0</v>
      </c>
      <c r="Q184" s="6">
        <v>0</v>
      </c>
      <c r="R184" s="6">
        <v>1611200.6114314536</v>
      </c>
      <c r="S184" s="7">
        <f t="shared" si="2"/>
        <v>217399362.45656821</v>
      </c>
    </row>
    <row r="185" spans="1:19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746</v>
      </c>
      <c r="G185" s="16">
        <v>0</v>
      </c>
      <c r="H185" s="5">
        <v>0</v>
      </c>
      <c r="I185" s="17">
        <v>199729647.87765196</v>
      </c>
      <c r="J185" s="5">
        <v>17143911.203620218</v>
      </c>
      <c r="K185" s="5">
        <v>8794856.7782805394</v>
      </c>
      <c r="L185" s="5">
        <v>0</v>
      </c>
      <c r="M185" s="5">
        <v>0</v>
      </c>
      <c r="N185" s="6">
        <v>11359556.15884673</v>
      </c>
      <c r="O185" s="6">
        <v>0</v>
      </c>
      <c r="P185" s="6">
        <v>0</v>
      </c>
      <c r="Q185" s="6">
        <v>0</v>
      </c>
      <c r="R185" s="6">
        <v>2096060.1663667581</v>
      </c>
      <c r="S185" s="7">
        <f t="shared" si="2"/>
        <v>239124032.1847662</v>
      </c>
    </row>
    <row r="186" spans="1:19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746</v>
      </c>
      <c r="G186" s="16">
        <v>0</v>
      </c>
      <c r="H186" s="5">
        <v>0</v>
      </c>
      <c r="I186" s="17">
        <v>228499882.46724588</v>
      </c>
      <c r="J186" s="5">
        <v>37188498.1447962</v>
      </c>
      <c r="K186" s="5">
        <v>10106360.877828032</v>
      </c>
      <c r="L186" s="5">
        <v>0</v>
      </c>
      <c r="M186" s="5">
        <v>0</v>
      </c>
      <c r="N186" s="6">
        <v>23281020.3057824</v>
      </c>
      <c r="O186" s="6">
        <v>0</v>
      </c>
      <c r="P186" s="6">
        <v>0</v>
      </c>
      <c r="Q186" s="6">
        <v>0</v>
      </c>
      <c r="R186" s="6">
        <v>2197266.12</v>
      </c>
      <c r="S186" s="7">
        <f t="shared" si="2"/>
        <v>301273027.91565245</v>
      </c>
    </row>
    <row r="187" spans="1:19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746</v>
      </c>
      <c r="G187" s="16">
        <v>0</v>
      </c>
      <c r="H187" s="5">
        <v>0</v>
      </c>
      <c r="I187" s="17">
        <v>206197993.94287735</v>
      </c>
      <c r="J187" s="5">
        <v>36531984.868778005</v>
      </c>
      <c r="K187" s="5">
        <v>15347113.34841612</v>
      </c>
      <c r="L187" s="5">
        <v>0</v>
      </c>
      <c r="M187" s="5">
        <v>0</v>
      </c>
      <c r="N187" s="6">
        <v>29350174.446194306</v>
      </c>
      <c r="O187" s="6">
        <v>0</v>
      </c>
      <c r="P187" s="6">
        <v>0</v>
      </c>
      <c r="Q187" s="6">
        <v>0</v>
      </c>
      <c r="R187" s="6">
        <v>2258711.1</v>
      </c>
      <c r="S187" s="7">
        <f t="shared" si="2"/>
        <v>289685977.70626581</v>
      </c>
    </row>
    <row r="188" spans="1:19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746</v>
      </c>
      <c r="G188" s="16">
        <v>0</v>
      </c>
      <c r="H188" s="5">
        <v>0</v>
      </c>
      <c r="I188" s="17">
        <v>340293659.4457376</v>
      </c>
      <c r="J188" s="5">
        <v>57500090.027149104</v>
      </c>
      <c r="K188" s="5">
        <v>27128604.497737698</v>
      </c>
      <c r="L188" s="5">
        <v>0</v>
      </c>
      <c r="M188" s="5">
        <v>0</v>
      </c>
      <c r="N188" s="6">
        <v>40565870.291631438</v>
      </c>
      <c r="O188" s="6">
        <v>0</v>
      </c>
      <c r="P188" s="6">
        <v>0</v>
      </c>
      <c r="Q188" s="6">
        <v>0</v>
      </c>
      <c r="R188" s="6">
        <v>4022537.4</v>
      </c>
      <c r="S188" s="7">
        <f t="shared" si="2"/>
        <v>469510761.66225582</v>
      </c>
    </row>
    <row r="189" spans="1:19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746</v>
      </c>
      <c r="G189" s="16">
        <v>0</v>
      </c>
      <c r="H189" s="5">
        <v>0</v>
      </c>
      <c r="I189" s="17">
        <v>279284423.85840499</v>
      </c>
      <c r="J189" s="5">
        <v>34029311.873303495</v>
      </c>
      <c r="K189" s="5">
        <v>16264798.85067912</v>
      </c>
      <c r="L189" s="5">
        <v>0</v>
      </c>
      <c r="M189" s="5">
        <v>0</v>
      </c>
      <c r="N189" s="6">
        <v>26759463.931266382</v>
      </c>
      <c r="O189" s="6">
        <v>0</v>
      </c>
      <c r="P189" s="6">
        <v>0</v>
      </c>
      <c r="Q189" s="6">
        <v>0</v>
      </c>
      <c r="R189" s="6">
        <v>3130380.18</v>
      </c>
      <c r="S189" s="7">
        <f t="shared" si="2"/>
        <v>359468378.69365394</v>
      </c>
    </row>
    <row r="190" spans="1:19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746</v>
      </c>
      <c r="G190" s="16">
        <v>0</v>
      </c>
      <c r="H190" s="5">
        <v>0</v>
      </c>
      <c r="I190" s="17">
        <v>209877004.24164468</v>
      </c>
      <c r="J190" s="5">
        <v>27288760.6787332</v>
      </c>
      <c r="K190" s="5">
        <v>18515856.796379998</v>
      </c>
      <c r="L190" s="5">
        <v>0</v>
      </c>
      <c r="M190" s="5">
        <v>0</v>
      </c>
      <c r="N190" s="6">
        <v>45806230.278672233</v>
      </c>
      <c r="O190" s="6">
        <v>0</v>
      </c>
      <c r="P190" s="6">
        <v>0</v>
      </c>
      <c r="Q190" s="6">
        <v>0</v>
      </c>
      <c r="R190" s="6">
        <v>1939072.3300655088</v>
      </c>
      <c r="S190" s="7">
        <f t="shared" si="2"/>
        <v>303426924.3254956</v>
      </c>
    </row>
    <row r="191" spans="1:19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746</v>
      </c>
      <c r="G191" s="16">
        <v>0</v>
      </c>
      <c r="H191" s="5">
        <v>0</v>
      </c>
      <c r="I191" s="17">
        <v>95954563.974458605</v>
      </c>
      <c r="J191" s="5">
        <v>7012876.9502262706</v>
      </c>
      <c r="K191" s="5">
        <v>2486686.4072397701</v>
      </c>
      <c r="L191" s="5">
        <v>0</v>
      </c>
      <c r="M191" s="5">
        <v>0</v>
      </c>
      <c r="N191" s="6">
        <v>3362712.6707030996</v>
      </c>
      <c r="O191" s="6">
        <v>0</v>
      </c>
      <c r="P191" s="6">
        <v>0</v>
      </c>
      <c r="Q191" s="6">
        <v>0</v>
      </c>
      <c r="R191" s="6">
        <v>975464.20478233334</v>
      </c>
      <c r="S191" s="7">
        <f t="shared" si="2"/>
        <v>109792304.20741008</v>
      </c>
    </row>
    <row r="192" spans="1:19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746</v>
      </c>
      <c r="G192" s="16">
        <v>0</v>
      </c>
      <c r="H192" s="5">
        <v>0</v>
      </c>
      <c r="I192" s="17">
        <v>115222465.5849703</v>
      </c>
      <c r="J192" s="5">
        <v>12017692.52488715</v>
      </c>
      <c r="K192" s="5">
        <v>4551470.6787330406</v>
      </c>
      <c r="L192" s="5">
        <v>0</v>
      </c>
      <c r="M192" s="5">
        <v>0</v>
      </c>
      <c r="N192" s="6">
        <v>6678943.7139171408</v>
      </c>
      <c r="O192" s="6">
        <v>0</v>
      </c>
      <c r="P192" s="6">
        <v>0</v>
      </c>
      <c r="Q192" s="6">
        <v>0</v>
      </c>
      <c r="R192" s="6">
        <v>844887.73015292571</v>
      </c>
      <c r="S192" s="7">
        <f t="shared" si="2"/>
        <v>139315460.23266056</v>
      </c>
    </row>
    <row r="193" spans="1:19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746</v>
      </c>
      <c r="G193" s="16">
        <v>0</v>
      </c>
      <c r="H193" s="5">
        <v>0</v>
      </c>
      <c r="I193" s="17">
        <v>349489557.61042738</v>
      </c>
      <c r="J193" s="5">
        <v>44369520.805430301</v>
      </c>
      <c r="K193" s="5">
        <v>16584398.914027011</v>
      </c>
      <c r="L193" s="5">
        <v>0</v>
      </c>
      <c r="M193" s="5">
        <v>0</v>
      </c>
      <c r="N193" s="6">
        <v>31907033.787496164</v>
      </c>
      <c r="O193" s="6">
        <v>0</v>
      </c>
      <c r="P193" s="6">
        <v>0</v>
      </c>
      <c r="Q193" s="6">
        <v>0</v>
      </c>
      <c r="R193" s="6">
        <v>3687237.3400404211</v>
      </c>
      <c r="S193" s="7">
        <f t="shared" si="2"/>
        <v>446037748.4574213</v>
      </c>
    </row>
    <row r="194" spans="1:19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746</v>
      </c>
      <c r="G194" s="16">
        <v>0</v>
      </c>
      <c r="H194" s="5">
        <v>0</v>
      </c>
      <c r="I194" s="17">
        <v>101924846.3933614</v>
      </c>
      <c r="J194" s="5">
        <v>17937168.036199201</v>
      </c>
      <c r="K194" s="5">
        <v>9248991.1945701204</v>
      </c>
      <c r="L194" s="5">
        <v>0</v>
      </c>
      <c r="M194" s="5">
        <v>0</v>
      </c>
      <c r="N194" s="6">
        <v>11848218.631939352</v>
      </c>
      <c r="O194" s="6">
        <v>0</v>
      </c>
      <c r="P194" s="6">
        <v>0</v>
      </c>
      <c r="Q194" s="6">
        <v>0</v>
      </c>
      <c r="R194" s="6">
        <v>1154816.46</v>
      </c>
      <c r="S194" s="7">
        <f t="shared" si="2"/>
        <v>142114040.71607009</v>
      </c>
    </row>
    <row r="195" spans="1:19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746</v>
      </c>
      <c r="G195" s="16">
        <v>0</v>
      </c>
      <c r="H195" s="5">
        <v>0</v>
      </c>
      <c r="I195" s="17">
        <v>359038894.50547558</v>
      </c>
      <c r="J195" s="5">
        <v>50040030.642533697</v>
      </c>
      <c r="K195" s="5">
        <v>17080525.2126696</v>
      </c>
      <c r="L195" s="5">
        <v>0</v>
      </c>
      <c r="M195" s="5">
        <v>0</v>
      </c>
      <c r="N195" s="6">
        <v>38087951.362018973</v>
      </c>
      <c r="O195" s="6">
        <v>0</v>
      </c>
      <c r="P195" s="6">
        <v>0</v>
      </c>
      <c r="Q195" s="6">
        <v>0</v>
      </c>
      <c r="R195" s="6">
        <v>4325394.5228993576</v>
      </c>
      <c r="S195" s="7">
        <f t="shared" si="2"/>
        <v>468572796.24559718</v>
      </c>
    </row>
    <row r="196" spans="1:19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746</v>
      </c>
      <c r="G196" s="16">
        <v>0</v>
      </c>
      <c r="H196" s="5">
        <v>0</v>
      </c>
      <c r="I196" s="17">
        <v>56229265.031418882</v>
      </c>
      <c r="J196" s="5">
        <v>5649297.0226245094</v>
      </c>
      <c r="K196" s="5">
        <v>1685969.2760181502</v>
      </c>
      <c r="L196" s="5">
        <v>0</v>
      </c>
      <c r="M196" s="5">
        <v>0</v>
      </c>
      <c r="N196" s="6">
        <v>3788914.9704710227</v>
      </c>
      <c r="O196" s="6">
        <v>0</v>
      </c>
      <c r="P196" s="6">
        <v>0</v>
      </c>
      <c r="Q196" s="6">
        <v>0</v>
      </c>
      <c r="R196" s="6">
        <v>659161.50532610249</v>
      </c>
      <c r="S196" s="7">
        <f t="shared" si="2"/>
        <v>68012607.805858672</v>
      </c>
    </row>
    <row r="197" spans="1:19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746</v>
      </c>
      <c r="G197" s="16">
        <v>0</v>
      </c>
      <c r="H197" s="5">
        <v>0</v>
      </c>
      <c r="I197" s="17">
        <v>24226022.444110826</v>
      </c>
      <c r="J197" s="5">
        <v>6886217.3484163601</v>
      </c>
      <c r="K197" s="5">
        <v>3096194.3529411899</v>
      </c>
      <c r="L197" s="5">
        <v>0</v>
      </c>
      <c r="M197" s="5">
        <v>0</v>
      </c>
      <c r="N197" s="6">
        <v>4063950.1344132582</v>
      </c>
      <c r="O197" s="6">
        <v>0</v>
      </c>
      <c r="P197" s="6">
        <v>0</v>
      </c>
      <c r="Q197" s="6">
        <v>0</v>
      </c>
      <c r="R197" s="6">
        <v>360817.78636502952</v>
      </c>
      <c r="S197" s="7">
        <f t="shared" si="2"/>
        <v>38633202.066246666</v>
      </c>
    </row>
    <row r="198" spans="1:19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746</v>
      </c>
      <c r="G198" s="16">
        <v>0</v>
      </c>
      <c r="H198" s="5">
        <v>0</v>
      </c>
      <c r="I198" s="17">
        <v>441543608.68300587</v>
      </c>
      <c r="J198" s="5">
        <v>61305174.180995807</v>
      </c>
      <c r="K198" s="5">
        <v>28554547.719457101</v>
      </c>
      <c r="L198" s="5">
        <v>0</v>
      </c>
      <c r="M198" s="5">
        <v>0</v>
      </c>
      <c r="N198" s="6">
        <v>60182300.657950163</v>
      </c>
      <c r="O198" s="6">
        <v>0</v>
      </c>
      <c r="P198" s="6">
        <v>0</v>
      </c>
      <c r="Q198" s="6">
        <v>0</v>
      </c>
      <c r="R198" s="6">
        <v>5489182.2136349706</v>
      </c>
      <c r="S198" s="7">
        <f t="shared" si="2"/>
        <v>597074813.45504391</v>
      </c>
    </row>
    <row r="199" spans="1:19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746</v>
      </c>
      <c r="G199" s="16">
        <v>0</v>
      </c>
      <c r="H199" s="5">
        <v>0</v>
      </c>
      <c r="I199" s="17">
        <v>128701846.83972155</v>
      </c>
      <c r="J199" s="5">
        <v>15536238.570136201</v>
      </c>
      <c r="K199" s="5">
        <v>12219787.674207849</v>
      </c>
      <c r="L199" s="5">
        <v>0</v>
      </c>
      <c r="M199" s="5">
        <v>0</v>
      </c>
      <c r="N199" s="6">
        <v>12995231.423256567</v>
      </c>
      <c r="O199" s="6">
        <v>0</v>
      </c>
      <c r="P199" s="6">
        <v>0</v>
      </c>
      <c r="Q199" s="6">
        <v>0</v>
      </c>
      <c r="R199" s="6">
        <v>1364883.7181949629</v>
      </c>
      <c r="S199" s="7">
        <f t="shared" si="2"/>
        <v>170817988.22551712</v>
      </c>
    </row>
    <row r="200" spans="1:19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746</v>
      </c>
      <c r="G200" s="16">
        <v>0</v>
      </c>
      <c r="H200" s="5">
        <v>0</v>
      </c>
      <c r="I200" s="17">
        <v>131794110.40339082</v>
      </c>
      <c r="J200" s="5">
        <v>19870215.149320733</v>
      </c>
      <c r="K200" s="5">
        <v>14153302.144795951</v>
      </c>
      <c r="L200" s="5">
        <v>0</v>
      </c>
      <c r="M200" s="5">
        <v>0</v>
      </c>
      <c r="N200" s="6">
        <v>99524520.880254909</v>
      </c>
      <c r="O200" s="6">
        <v>0</v>
      </c>
      <c r="P200" s="6">
        <v>0</v>
      </c>
      <c r="Q200" s="6">
        <v>0</v>
      </c>
      <c r="R200" s="6">
        <v>1138747.0559816277</v>
      </c>
      <c r="S200" s="7">
        <f t="shared" si="2"/>
        <v>266480895.63374406</v>
      </c>
    </row>
    <row r="201" spans="1:19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746</v>
      </c>
      <c r="G201" s="16">
        <v>0</v>
      </c>
      <c r="H201" s="5">
        <v>0</v>
      </c>
      <c r="I201" s="17">
        <v>108433066.10060997</v>
      </c>
      <c r="J201" s="5">
        <v>28816812.796380501</v>
      </c>
      <c r="K201" s="5">
        <v>16779989.321267348</v>
      </c>
      <c r="L201" s="5">
        <v>0</v>
      </c>
      <c r="M201" s="5">
        <v>0</v>
      </c>
      <c r="N201" s="6">
        <v>24317745.323043514</v>
      </c>
      <c r="O201" s="6">
        <v>0</v>
      </c>
      <c r="P201" s="6">
        <v>0</v>
      </c>
      <c r="Q201" s="6">
        <v>0</v>
      </c>
      <c r="R201" s="6">
        <v>1244131.9646441401</v>
      </c>
      <c r="S201" s="7">
        <f t="shared" ref="S201:S264" si="3">+SUM(G201:R201)</f>
        <v>179591745.50594547</v>
      </c>
    </row>
    <row r="202" spans="1:19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746</v>
      </c>
      <c r="G202" s="16">
        <v>0</v>
      </c>
      <c r="H202" s="5">
        <v>0</v>
      </c>
      <c r="I202" s="17">
        <v>42261024.330253273</v>
      </c>
      <c r="J202" s="5">
        <v>5044357.0769231301</v>
      </c>
      <c r="K202" s="5">
        <v>3387100.92307693</v>
      </c>
      <c r="L202" s="5">
        <v>0</v>
      </c>
      <c r="M202" s="5">
        <v>0</v>
      </c>
      <c r="N202" s="6">
        <v>3693571.2013247008</v>
      </c>
      <c r="O202" s="6">
        <v>0</v>
      </c>
      <c r="P202" s="6">
        <v>0</v>
      </c>
      <c r="Q202" s="6">
        <v>0</v>
      </c>
      <c r="R202" s="6">
        <v>428939.14018667897</v>
      </c>
      <c r="S202" s="7">
        <f t="shared" si="3"/>
        <v>54814992.671764717</v>
      </c>
    </row>
    <row r="203" spans="1:19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746</v>
      </c>
      <c r="G203" s="16">
        <v>0</v>
      </c>
      <c r="H203" s="5">
        <v>0</v>
      </c>
      <c r="I203" s="17">
        <v>52830235.953473002</v>
      </c>
      <c r="J203" s="5">
        <v>10327803.610859731</v>
      </c>
      <c r="K203" s="5">
        <v>4771121.02262442</v>
      </c>
      <c r="L203" s="5">
        <v>0</v>
      </c>
      <c r="M203" s="5">
        <v>0</v>
      </c>
      <c r="N203" s="6">
        <v>37687660.676164694</v>
      </c>
      <c r="O203" s="6">
        <v>0</v>
      </c>
      <c r="P203" s="6">
        <v>0</v>
      </c>
      <c r="Q203" s="6">
        <v>0</v>
      </c>
      <c r="R203" s="6">
        <v>507005.94256277394</v>
      </c>
      <c r="S203" s="7">
        <f t="shared" si="3"/>
        <v>106123827.20568462</v>
      </c>
    </row>
    <row r="204" spans="1:19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746</v>
      </c>
      <c r="G204" s="16">
        <v>0</v>
      </c>
      <c r="H204" s="5">
        <v>0</v>
      </c>
      <c r="I204" s="17">
        <v>39386349.620015033</v>
      </c>
      <c r="J204" s="5">
        <v>3423567.03167425</v>
      </c>
      <c r="K204" s="5">
        <v>1367159.30316744</v>
      </c>
      <c r="L204" s="5">
        <v>0</v>
      </c>
      <c r="M204" s="5">
        <v>0</v>
      </c>
      <c r="N204" s="6">
        <v>3838007.2182262922</v>
      </c>
      <c r="O204" s="6">
        <v>0</v>
      </c>
      <c r="P204" s="6">
        <v>0</v>
      </c>
      <c r="Q204" s="6">
        <v>0</v>
      </c>
      <c r="R204" s="6">
        <v>311981.52600276138</v>
      </c>
      <c r="S204" s="7">
        <f t="shared" si="3"/>
        <v>48327064.699085779</v>
      </c>
    </row>
    <row r="205" spans="1:19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746</v>
      </c>
      <c r="G205" s="16">
        <v>0</v>
      </c>
      <c r="H205" s="5">
        <v>0</v>
      </c>
      <c r="I205" s="17">
        <v>36258061.198420838</v>
      </c>
      <c r="J205" s="5">
        <v>2326832.5520362104</v>
      </c>
      <c r="K205" s="5">
        <v>1720915.77375562</v>
      </c>
      <c r="L205" s="5">
        <v>0</v>
      </c>
      <c r="M205" s="5">
        <v>0</v>
      </c>
      <c r="N205" s="6">
        <v>1724303.0908987278</v>
      </c>
      <c r="O205" s="6">
        <v>0</v>
      </c>
      <c r="P205" s="6">
        <v>0</v>
      </c>
      <c r="Q205" s="6">
        <v>0</v>
      </c>
      <c r="R205" s="6">
        <v>467924.84333426185</v>
      </c>
      <c r="S205" s="7">
        <f t="shared" si="3"/>
        <v>42498037.458445661</v>
      </c>
    </row>
    <row r="206" spans="1:19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746</v>
      </c>
      <c r="G206" s="16">
        <v>0</v>
      </c>
      <c r="H206" s="5">
        <v>0</v>
      </c>
      <c r="I206" s="17">
        <v>169046429.63376194</v>
      </c>
      <c r="J206" s="5">
        <v>29080897.203619599</v>
      </c>
      <c r="K206" s="5">
        <v>13672968.651583839</v>
      </c>
      <c r="L206" s="5">
        <v>0</v>
      </c>
      <c r="M206" s="5">
        <v>0</v>
      </c>
      <c r="N206" s="6">
        <v>22972588.276820283</v>
      </c>
      <c r="O206" s="6">
        <v>0</v>
      </c>
      <c r="P206" s="6">
        <v>0</v>
      </c>
      <c r="Q206" s="6">
        <v>0</v>
      </c>
      <c r="R206" s="6">
        <v>1715851.4520864764</v>
      </c>
      <c r="S206" s="7">
        <f t="shared" si="3"/>
        <v>236488735.21787214</v>
      </c>
    </row>
    <row r="207" spans="1:19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746</v>
      </c>
      <c r="G207" s="16">
        <v>0</v>
      </c>
      <c r="H207" s="5">
        <v>0</v>
      </c>
      <c r="I207" s="17">
        <v>99891164.536800027</v>
      </c>
      <c r="J207" s="5">
        <v>14781277.52941197</v>
      </c>
      <c r="K207" s="5">
        <v>6762450.58823526</v>
      </c>
      <c r="L207" s="5">
        <v>0</v>
      </c>
      <c r="M207" s="5">
        <v>0</v>
      </c>
      <c r="N207" s="6">
        <v>11074217.297893777</v>
      </c>
      <c r="O207" s="6">
        <v>0</v>
      </c>
      <c r="P207" s="6">
        <v>0</v>
      </c>
      <c r="Q207" s="6">
        <v>0</v>
      </c>
      <c r="R207" s="6">
        <v>1013915.9843034499</v>
      </c>
      <c r="S207" s="7">
        <f t="shared" si="3"/>
        <v>133523025.93664448</v>
      </c>
    </row>
    <row r="208" spans="1:19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746</v>
      </c>
      <c r="G208" s="16">
        <v>0</v>
      </c>
      <c r="H208" s="5">
        <v>0</v>
      </c>
      <c r="I208" s="17">
        <v>138449878.09080327</v>
      </c>
      <c r="J208" s="5">
        <v>8692909.0678733792</v>
      </c>
      <c r="K208" s="5">
        <v>3677249.239819</v>
      </c>
      <c r="L208" s="5">
        <v>0</v>
      </c>
      <c r="M208" s="5">
        <v>0</v>
      </c>
      <c r="N208" s="6">
        <v>4452155.7038186193</v>
      </c>
      <c r="O208" s="6">
        <v>0</v>
      </c>
      <c r="P208" s="6">
        <v>0</v>
      </c>
      <c r="Q208" s="6">
        <v>0</v>
      </c>
      <c r="R208" s="6">
        <v>1292224.7127028671</v>
      </c>
      <c r="S208" s="7">
        <f t="shared" si="3"/>
        <v>156564416.81501713</v>
      </c>
    </row>
    <row r="209" spans="1:19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746</v>
      </c>
      <c r="G209" s="16">
        <v>0</v>
      </c>
      <c r="H209" s="5">
        <v>0</v>
      </c>
      <c r="I209" s="17">
        <v>730093392.05834651</v>
      </c>
      <c r="J209" s="5">
        <v>115540254.4977376</v>
      </c>
      <c r="K209" s="5">
        <v>37221178.823529102</v>
      </c>
      <c r="L209" s="5">
        <v>0</v>
      </c>
      <c r="M209" s="5">
        <v>0</v>
      </c>
      <c r="N209" s="6">
        <v>70387501.377347648</v>
      </c>
      <c r="O209" s="6">
        <v>0</v>
      </c>
      <c r="P209" s="6">
        <v>0</v>
      </c>
      <c r="Q209" s="6">
        <v>0</v>
      </c>
      <c r="R209" s="6">
        <v>7859124.0574130332</v>
      </c>
      <c r="S209" s="7">
        <f t="shared" si="3"/>
        <v>961101450.81437385</v>
      </c>
    </row>
    <row r="210" spans="1:19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746</v>
      </c>
      <c r="G210" s="16">
        <v>0</v>
      </c>
      <c r="H210" s="5">
        <v>0</v>
      </c>
      <c r="I210" s="17">
        <v>168577977.46591565</v>
      </c>
      <c r="J210" s="5">
        <v>28320332.416289497</v>
      </c>
      <c r="K210" s="5">
        <v>16573554.081448302</v>
      </c>
      <c r="L210" s="5">
        <v>0</v>
      </c>
      <c r="M210" s="5">
        <v>0</v>
      </c>
      <c r="N210" s="6">
        <v>26111799.142850846</v>
      </c>
      <c r="O210" s="6">
        <v>0</v>
      </c>
      <c r="P210" s="6">
        <v>0</v>
      </c>
      <c r="Q210" s="6">
        <v>0</v>
      </c>
      <c r="R210" s="6">
        <v>1494347.162586967</v>
      </c>
      <c r="S210" s="7">
        <f t="shared" si="3"/>
        <v>241078010.26909125</v>
      </c>
    </row>
    <row r="211" spans="1:19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746</v>
      </c>
      <c r="G211" s="16">
        <v>0</v>
      </c>
      <c r="H211" s="5">
        <v>0</v>
      </c>
      <c r="I211" s="17">
        <v>163540198.19986236</v>
      </c>
      <c r="J211" s="5">
        <v>39632634.380090304</v>
      </c>
      <c r="K211" s="5">
        <v>18270137.69230729</v>
      </c>
      <c r="L211" s="5">
        <v>0</v>
      </c>
      <c r="M211" s="5">
        <v>0</v>
      </c>
      <c r="N211" s="6">
        <v>34075050.036049306</v>
      </c>
      <c r="O211" s="6">
        <v>0</v>
      </c>
      <c r="P211" s="6">
        <v>0</v>
      </c>
      <c r="Q211" s="6">
        <v>0</v>
      </c>
      <c r="R211" s="6">
        <v>2022077.6817368187</v>
      </c>
      <c r="S211" s="7">
        <f t="shared" si="3"/>
        <v>257540097.99004608</v>
      </c>
    </row>
    <row r="212" spans="1:19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746</v>
      </c>
      <c r="G212" s="16">
        <v>0</v>
      </c>
      <c r="H212" s="5">
        <v>0</v>
      </c>
      <c r="I212" s="17">
        <v>78419540.204708278</v>
      </c>
      <c r="J212" s="5">
        <v>19542906.2352941</v>
      </c>
      <c r="K212" s="5">
        <v>9251548.1176469605</v>
      </c>
      <c r="L212" s="5">
        <v>0</v>
      </c>
      <c r="M212" s="5">
        <v>0</v>
      </c>
      <c r="N212" s="6">
        <v>9421858.7502495553</v>
      </c>
      <c r="O212" s="6">
        <v>0</v>
      </c>
      <c r="P212" s="6">
        <v>0</v>
      </c>
      <c r="Q212" s="6">
        <v>0</v>
      </c>
      <c r="R212" s="6">
        <v>827976.99094373069</v>
      </c>
      <c r="S212" s="7">
        <f t="shared" si="3"/>
        <v>117463830.29884262</v>
      </c>
    </row>
    <row r="213" spans="1:19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746</v>
      </c>
      <c r="G213" s="16">
        <v>0</v>
      </c>
      <c r="H213" s="5">
        <v>0</v>
      </c>
      <c r="I213" s="17">
        <v>71583255.807329372</v>
      </c>
      <c r="J213" s="5">
        <v>18984139.628959399</v>
      </c>
      <c r="K213" s="5">
        <v>10813003.276017599</v>
      </c>
      <c r="L213" s="5">
        <v>0</v>
      </c>
      <c r="M213" s="5">
        <v>0</v>
      </c>
      <c r="N213" s="6">
        <v>15038486.272509571</v>
      </c>
      <c r="O213" s="6">
        <v>0</v>
      </c>
      <c r="P213" s="6">
        <v>0</v>
      </c>
      <c r="Q213" s="6">
        <v>0</v>
      </c>
      <c r="R213" s="6">
        <v>940501.2473194506</v>
      </c>
      <c r="S213" s="7">
        <f t="shared" si="3"/>
        <v>117359386.2321354</v>
      </c>
    </row>
    <row r="214" spans="1:19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746</v>
      </c>
      <c r="G214" s="16">
        <v>0</v>
      </c>
      <c r="H214" s="5">
        <v>0</v>
      </c>
      <c r="I214" s="17">
        <v>84994831.719972923</v>
      </c>
      <c r="J214" s="5">
        <v>15433867.031674109</v>
      </c>
      <c r="K214" s="5">
        <v>6051375.7737555997</v>
      </c>
      <c r="L214" s="5">
        <v>0</v>
      </c>
      <c r="M214" s="5">
        <v>0</v>
      </c>
      <c r="N214" s="6">
        <v>10785101.410716493</v>
      </c>
      <c r="O214" s="6">
        <v>0</v>
      </c>
      <c r="P214" s="6">
        <v>0</v>
      </c>
      <c r="Q214" s="6">
        <v>0</v>
      </c>
      <c r="R214" s="6">
        <v>688953.28575690312</v>
      </c>
      <c r="S214" s="7">
        <f t="shared" si="3"/>
        <v>117954129.22187601</v>
      </c>
    </row>
    <row r="215" spans="1:19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746</v>
      </c>
      <c r="G215" s="16">
        <v>0</v>
      </c>
      <c r="H215" s="5">
        <v>0</v>
      </c>
      <c r="I215" s="17">
        <v>223882841.53560561</v>
      </c>
      <c r="J215" s="5">
        <v>38582153.846153207</v>
      </c>
      <c r="K215" s="5">
        <v>19835302.1447962</v>
      </c>
      <c r="L215" s="5">
        <v>0</v>
      </c>
      <c r="M215" s="5">
        <v>0</v>
      </c>
      <c r="N215" s="6">
        <v>28342041.795676157</v>
      </c>
      <c r="O215" s="6">
        <v>0</v>
      </c>
      <c r="P215" s="6">
        <v>0</v>
      </c>
      <c r="Q215" s="6">
        <v>0</v>
      </c>
      <c r="R215" s="6">
        <v>2595318.2955533611</v>
      </c>
      <c r="S215" s="7">
        <f t="shared" si="3"/>
        <v>313237657.61778456</v>
      </c>
    </row>
    <row r="216" spans="1:19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746</v>
      </c>
      <c r="G216" s="16">
        <v>0</v>
      </c>
      <c r="H216" s="5">
        <v>0</v>
      </c>
      <c r="I216" s="17">
        <v>58475659.59134607</v>
      </c>
      <c r="J216" s="5">
        <v>4938363.7013574606</v>
      </c>
      <c r="K216" s="5">
        <v>1862900.6244343598</v>
      </c>
      <c r="L216" s="5">
        <v>0</v>
      </c>
      <c r="M216" s="5">
        <v>0</v>
      </c>
      <c r="N216" s="6">
        <v>2495304.9056565319</v>
      </c>
      <c r="O216" s="6">
        <v>0</v>
      </c>
      <c r="P216" s="6">
        <v>0</v>
      </c>
      <c r="Q216" s="6">
        <v>0</v>
      </c>
      <c r="R216" s="6">
        <v>808779.19868973538</v>
      </c>
      <c r="S216" s="7">
        <f t="shared" si="3"/>
        <v>68581008.021484151</v>
      </c>
    </row>
    <row r="217" spans="1:19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746</v>
      </c>
      <c r="G217" s="16">
        <v>0</v>
      </c>
      <c r="H217" s="5">
        <v>0</v>
      </c>
      <c r="I217" s="17">
        <v>23928045.169488899</v>
      </c>
      <c r="J217" s="5">
        <v>2449297.6108598099</v>
      </c>
      <c r="K217" s="5">
        <v>939644.62443438394</v>
      </c>
      <c r="L217" s="5">
        <v>0</v>
      </c>
      <c r="M217" s="5">
        <v>0</v>
      </c>
      <c r="N217" s="6">
        <v>1037504.8262501351</v>
      </c>
      <c r="O217" s="6">
        <v>0</v>
      </c>
      <c r="P217" s="6">
        <v>0</v>
      </c>
      <c r="Q217" s="6">
        <v>0</v>
      </c>
      <c r="R217" s="6">
        <v>226284.73037813761</v>
      </c>
      <c r="S217" s="7">
        <f t="shared" si="3"/>
        <v>28580776.961411368</v>
      </c>
    </row>
    <row r="218" spans="1:19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746</v>
      </c>
      <c r="G218" s="16">
        <v>0</v>
      </c>
      <c r="H218" s="5">
        <v>0</v>
      </c>
      <c r="I218" s="17">
        <v>130432825.25971308</v>
      </c>
      <c r="J218" s="5">
        <v>27195234.7601806</v>
      </c>
      <c r="K218" s="5">
        <v>9217547.4298642501</v>
      </c>
      <c r="L218" s="5">
        <v>0</v>
      </c>
      <c r="M218" s="5">
        <v>0</v>
      </c>
      <c r="N218" s="6">
        <v>19826787.688968241</v>
      </c>
      <c r="O218" s="6">
        <v>0</v>
      </c>
      <c r="P218" s="6">
        <v>0</v>
      </c>
      <c r="Q218" s="6">
        <v>0</v>
      </c>
      <c r="R218" s="6">
        <v>1687719.5296218626</v>
      </c>
      <c r="S218" s="7">
        <f t="shared" si="3"/>
        <v>188360114.66834804</v>
      </c>
    </row>
    <row r="219" spans="1:19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746</v>
      </c>
      <c r="G219" s="16">
        <v>0</v>
      </c>
      <c r="H219" s="5">
        <v>0</v>
      </c>
      <c r="I219" s="17">
        <v>55297354.503745459</v>
      </c>
      <c r="J219" s="5">
        <v>13944299.04977374</v>
      </c>
      <c r="K219" s="5">
        <v>5029272.9321266692</v>
      </c>
      <c r="L219" s="5">
        <v>0</v>
      </c>
      <c r="M219" s="5">
        <v>0</v>
      </c>
      <c r="N219" s="6">
        <v>8089294.1631939188</v>
      </c>
      <c r="O219" s="6">
        <v>0</v>
      </c>
      <c r="P219" s="6">
        <v>0</v>
      </c>
      <c r="Q219" s="6">
        <v>0</v>
      </c>
      <c r="R219" s="6">
        <v>571271.04</v>
      </c>
      <c r="S219" s="7">
        <f t="shared" si="3"/>
        <v>82931491.688839808</v>
      </c>
    </row>
    <row r="220" spans="1:19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746</v>
      </c>
      <c r="G220" s="16">
        <v>0</v>
      </c>
      <c r="H220" s="5">
        <v>0</v>
      </c>
      <c r="I220" s="17">
        <v>136490131.6525079</v>
      </c>
      <c r="J220" s="5">
        <v>22616443.348416403</v>
      </c>
      <c r="K220" s="5">
        <v>10908221.999999508</v>
      </c>
      <c r="L220" s="5">
        <v>0</v>
      </c>
      <c r="M220" s="5">
        <v>0</v>
      </c>
      <c r="N220" s="6">
        <v>22359041.834534943</v>
      </c>
      <c r="O220" s="6">
        <v>0</v>
      </c>
      <c r="P220" s="6">
        <v>0</v>
      </c>
      <c r="Q220" s="6">
        <v>0</v>
      </c>
      <c r="R220" s="6">
        <v>1563480</v>
      </c>
      <c r="S220" s="7">
        <f t="shared" si="3"/>
        <v>193937318.83545876</v>
      </c>
    </row>
    <row r="221" spans="1:19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746</v>
      </c>
      <c r="G221" s="16">
        <v>0</v>
      </c>
      <c r="H221" s="5">
        <v>0</v>
      </c>
      <c r="I221" s="17">
        <v>20344356.168577865</v>
      </c>
      <c r="J221" s="5">
        <v>3802607.0678732898</v>
      </c>
      <c r="K221" s="5">
        <v>2149320.2262443602</v>
      </c>
      <c r="L221" s="5">
        <v>0</v>
      </c>
      <c r="M221" s="5">
        <v>0</v>
      </c>
      <c r="N221" s="6">
        <v>16221588.944394901</v>
      </c>
      <c r="O221" s="6">
        <v>0</v>
      </c>
      <c r="P221" s="6">
        <v>0</v>
      </c>
      <c r="Q221" s="6">
        <v>0</v>
      </c>
      <c r="R221" s="6">
        <v>293361.83476101572</v>
      </c>
      <c r="S221" s="7">
        <f t="shared" si="3"/>
        <v>42811234.241851434</v>
      </c>
    </row>
    <row r="222" spans="1:19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746</v>
      </c>
      <c r="G222" s="16">
        <v>0</v>
      </c>
      <c r="H222" s="5">
        <v>0</v>
      </c>
      <c r="I222" s="17">
        <v>127531723.53755611</v>
      </c>
      <c r="J222" s="5">
        <v>17956350.859728351</v>
      </c>
      <c r="K222" s="5">
        <v>7232009.0950226495</v>
      </c>
      <c r="L222" s="5">
        <v>0</v>
      </c>
      <c r="M222" s="5">
        <v>0</v>
      </c>
      <c r="N222" s="6">
        <v>12185482.529456183</v>
      </c>
      <c r="O222" s="6">
        <v>0</v>
      </c>
      <c r="P222" s="6">
        <v>0</v>
      </c>
      <c r="Q222" s="6">
        <v>0</v>
      </c>
      <c r="R222" s="6">
        <v>1162796.76</v>
      </c>
      <c r="S222" s="7">
        <f t="shared" si="3"/>
        <v>166068362.78176326</v>
      </c>
    </row>
    <row r="223" spans="1:19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746</v>
      </c>
      <c r="G223" s="16">
        <v>0</v>
      </c>
      <c r="H223" s="5">
        <v>0</v>
      </c>
      <c r="I223" s="17">
        <v>70034553.385328025</v>
      </c>
      <c r="J223" s="5">
        <v>12650734.932126291</v>
      </c>
      <c r="K223" s="5">
        <v>5214700.9502261998</v>
      </c>
      <c r="L223" s="5">
        <v>0</v>
      </c>
      <c r="M223" s="5">
        <v>0</v>
      </c>
      <c r="N223" s="6">
        <v>8164775.420681457</v>
      </c>
      <c r="O223" s="6">
        <v>0</v>
      </c>
      <c r="P223" s="6">
        <v>0</v>
      </c>
      <c r="Q223" s="6">
        <v>0</v>
      </c>
      <c r="R223" s="6">
        <v>493345.17739223514</v>
      </c>
      <c r="S223" s="7">
        <f t="shared" si="3"/>
        <v>96558109.865754202</v>
      </c>
    </row>
    <row r="224" spans="1:19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746</v>
      </c>
      <c r="G224" s="16">
        <v>0</v>
      </c>
      <c r="H224" s="5">
        <v>0</v>
      </c>
      <c r="I224" s="17">
        <v>342881241.84429413</v>
      </c>
      <c r="J224" s="5">
        <v>62404533.466062903</v>
      </c>
      <c r="K224" s="5">
        <v>23687410.6425341</v>
      </c>
      <c r="L224" s="5">
        <v>0</v>
      </c>
      <c r="M224" s="5">
        <v>0</v>
      </c>
      <c r="N224" s="6">
        <v>42160603.731274821</v>
      </c>
      <c r="O224" s="6">
        <v>0</v>
      </c>
      <c r="P224" s="6">
        <v>0</v>
      </c>
      <c r="Q224" s="6">
        <v>0</v>
      </c>
      <c r="R224" s="6">
        <v>4657538.6001928505</v>
      </c>
      <c r="S224" s="7">
        <f t="shared" si="3"/>
        <v>475791328.2843588</v>
      </c>
    </row>
    <row r="225" spans="1:19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746</v>
      </c>
      <c r="G225" s="16">
        <v>0</v>
      </c>
      <c r="H225" s="5">
        <v>0</v>
      </c>
      <c r="I225" s="17">
        <v>54230193.879768893</v>
      </c>
      <c r="J225" s="5">
        <v>14378515.420814941</v>
      </c>
      <c r="K225" s="5">
        <v>5860013.5203620493</v>
      </c>
      <c r="L225" s="5">
        <v>0</v>
      </c>
      <c r="M225" s="5">
        <v>0</v>
      </c>
      <c r="N225" s="6">
        <v>11137090.618573867</v>
      </c>
      <c r="O225" s="6">
        <v>0</v>
      </c>
      <c r="P225" s="6">
        <v>0</v>
      </c>
      <c r="Q225" s="6">
        <v>0</v>
      </c>
      <c r="R225" s="6">
        <v>595056.72159668384</v>
      </c>
      <c r="S225" s="7">
        <f t="shared" si="3"/>
        <v>86200870.161116451</v>
      </c>
    </row>
    <row r="226" spans="1:19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746</v>
      </c>
      <c r="G226" s="16">
        <v>0</v>
      </c>
      <c r="H226" s="5">
        <v>0</v>
      </c>
      <c r="I226" s="17">
        <v>106258952.95526998</v>
      </c>
      <c r="J226" s="5">
        <v>17536412.886878319</v>
      </c>
      <c r="K226" s="5">
        <v>8310010.2624434801</v>
      </c>
      <c r="L226" s="5">
        <v>0</v>
      </c>
      <c r="M226" s="5">
        <v>0</v>
      </c>
      <c r="N226" s="6">
        <v>10365796.467619132</v>
      </c>
      <c r="O226" s="6">
        <v>0</v>
      </c>
      <c r="P226" s="6">
        <v>0</v>
      </c>
      <c r="Q226" s="6">
        <v>0</v>
      </c>
      <c r="R226" s="6">
        <v>1224715.2857992968</v>
      </c>
      <c r="S226" s="7">
        <f t="shared" si="3"/>
        <v>143695887.8580102</v>
      </c>
    </row>
    <row r="227" spans="1:19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746</v>
      </c>
      <c r="G227" s="16">
        <v>0</v>
      </c>
      <c r="H227" s="5">
        <v>0</v>
      </c>
      <c r="I227" s="17">
        <v>97544520.023725957</v>
      </c>
      <c r="J227" s="5">
        <v>20198231.538461298</v>
      </c>
      <c r="K227" s="5">
        <v>6062563.1040724404</v>
      </c>
      <c r="L227" s="5">
        <v>0</v>
      </c>
      <c r="M227" s="5">
        <v>0</v>
      </c>
      <c r="N227" s="6">
        <v>30048576.757736217</v>
      </c>
      <c r="O227" s="6">
        <v>0</v>
      </c>
      <c r="P227" s="6">
        <v>0</v>
      </c>
      <c r="Q227" s="6">
        <v>0</v>
      </c>
      <c r="R227" s="6">
        <v>1242433.3550189342</v>
      </c>
      <c r="S227" s="7">
        <f t="shared" si="3"/>
        <v>155096324.77901486</v>
      </c>
    </row>
    <row r="228" spans="1:19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746</v>
      </c>
      <c r="G228" s="16">
        <v>0</v>
      </c>
      <c r="H228" s="5">
        <v>0</v>
      </c>
      <c r="I228" s="17">
        <v>61568755.648194477</v>
      </c>
      <c r="J228" s="5">
        <v>16496478.4343889</v>
      </c>
      <c r="K228" s="5">
        <v>5206522.4524887102</v>
      </c>
      <c r="L228" s="5">
        <v>0</v>
      </c>
      <c r="M228" s="5">
        <v>0</v>
      </c>
      <c r="N228" s="6">
        <v>23271446.980029512</v>
      </c>
      <c r="O228" s="6">
        <v>0</v>
      </c>
      <c r="P228" s="6">
        <v>0</v>
      </c>
      <c r="Q228" s="6">
        <v>0</v>
      </c>
      <c r="R228" s="6">
        <v>635987.10408521944</v>
      </c>
      <c r="S228" s="7">
        <f t="shared" si="3"/>
        <v>107179190.61918682</v>
      </c>
    </row>
    <row r="229" spans="1:19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746</v>
      </c>
      <c r="G229" s="16">
        <v>0</v>
      </c>
      <c r="H229" s="5">
        <v>0</v>
      </c>
      <c r="I229" s="17">
        <v>163767441.903218</v>
      </c>
      <c r="J229" s="5">
        <v>45798384.904977106</v>
      </c>
      <c r="K229" s="5">
        <v>13493470.58823549</v>
      </c>
      <c r="L229" s="5">
        <v>0</v>
      </c>
      <c r="M229" s="5">
        <v>0</v>
      </c>
      <c r="N229" s="6">
        <v>24566501.208465144</v>
      </c>
      <c r="O229" s="6">
        <v>0</v>
      </c>
      <c r="P229" s="6">
        <v>0</v>
      </c>
      <c r="Q229" s="6">
        <v>0</v>
      </c>
      <c r="R229" s="6">
        <v>2046924.3791461776</v>
      </c>
      <c r="S229" s="7">
        <f t="shared" si="3"/>
        <v>249672722.98404196</v>
      </c>
    </row>
    <row r="230" spans="1:19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746</v>
      </c>
      <c r="G230" s="16">
        <v>0</v>
      </c>
      <c r="H230" s="5">
        <v>0</v>
      </c>
      <c r="I230" s="17">
        <v>87922950.826054618</v>
      </c>
      <c r="J230" s="5">
        <v>18123238.271493569</v>
      </c>
      <c r="K230" s="5">
        <v>8348050.3710406898</v>
      </c>
      <c r="L230" s="5">
        <v>0</v>
      </c>
      <c r="M230" s="5">
        <v>0</v>
      </c>
      <c r="N230" s="6">
        <v>10582444.322496917</v>
      </c>
      <c r="O230" s="6">
        <v>0</v>
      </c>
      <c r="P230" s="6">
        <v>0</v>
      </c>
      <c r="Q230" s="6">
        <v>0</v>
      </c>
      <c r="R230" s="6">
        <v>1327448.5091268932</v>
      </c>
      <c r="S230" s="7">
        <f t="shared" si="3"/>
        <v>126304132.30021268</v>
      </c>
    </row>
    <row r="231" spans="1:19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746</v>
      </c>
      <c r="G231" s="16">
        <v>0</v>
      </c>
      <c r="H231" s="5">
        <v>0</v>
      </c>
      <c r="I231" s="17">
        <v>83872231.376236469</v>
      </c>
      <c r="J231" s="5">
        <v>15746117.04072416</v>
      </c>
      <c r="K231" s="5">
        <v>6445207.4298642706</v>
      </c>
      <c r="L231" s="5">
        <v>0</v>
      </c>
      <c r="M231" s="5">
        <v>0</v>
      </c>
      <c r="N231" s="6">
        <v>12130002.280735375</v>
      </c>
      <c r="O231" s="6">
        <v>0</v>
      </c>
      <c r="P231" s="6">
        <v>0</v>
      </c>
      <c r="Q231" s="6">
        <v>0</v>
      </c>
      <c r="R231" s="6">
        <v>919540.67671589693</v>
      </c>
      <c r="S231" s="7">
        <f t="shared" si="3"/>
        <v>119113098.80427617</v>
      </c>
    </row>
    <row r="232" spans="1:19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746</v>
      </c>
      <c r="G232" s="16">
        <v>0</v>
      </c>
      <c r="H232" s="5">
        <v>0</v>
      </c>
      <c r="I232" s="17">
        <v>117651397.01746392</v>
      </c>
      <c r="J232" s="5">
        <v>37578143.140271999</v>
      </c>
      <c r="K232" s="5">
        <v>16764038.479637701</v>
      </c>
      <c r="L232" s="5">
        <v>0</v>
      </c>
      <c r="M232" s="5">
        <v>0</v>
      </c>
      <c r="N232" s="6">
        <v>25319424.632709417</v>
      </c>
      <c r="O232" s="6">
        <v>0</v>
      </c>
      <c r="P232" s="6">
        <v>0</v>
      </c>
      <c r="Q232" s="6">
        <v>0</v>
      </c>
      <c r="R232" s="6">
        <v>1296611.2709258134</v>
      </c>
      <c r="S232" s="7">
        <f t="shared" si="3"/>
        <v>198609614.54100886</v>
      </c>
    </row>
    <row r="233" spans="1:19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746</v>
      </c>
      <c r="G233" s="16">
        <v>0</v>
      </c>
      <c r="H233" s="5">
        <v>0</v>
      </c>
      <c r="I233" s="17">
        <v>113707609.49701223</v>
      </c>
      <c r="J233" s="5">
        <v>25429490.7420814</v>
      </c>
      <c r="K233" s="5">
        <v>9343566.4977375697</v>
      </c>
      <c r="L233" s="5">
        <v>0</v>
      </c>
      <c r="M233" s="5">
        <v>0</v>
      </c>
      <c r="N233" s="6">
        <v>48049841.564139798</v>
      </c>
      <c r="O233" s="6">
        <v>0</v>
      </c>
      <c r="P233" s="6">
        <v>0</v>
      </c>
      <c r="Q233" s="6">
        <v>0</v>
      </c>
      <c r="R233" s="6">
        <v>1416302.7224945396</v>
      </c>
      <c r="S233" s="7">
        <f t="shared" si="3"/>
        <v>197946811.02346551</v>
      </c>
    </row>
    <row r="234" spans="1:19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746</v>
      </c>
      <c r="G234" s="16">
        <v>0</v>
      </c>
      <c r="H234" s="5">
        <v>0</v>
      </c>
      <c r="I234" s="17">
        <v>55142919.902581409</v>
      </c>
      <c r="J234" s="5">
        <v>8263130.67873298</v>
      </c>
      <c r="K234" s="5">
        <v>3468044.1085973196</v>
      </c>
      <c r="L234" s="5">
        <v>0</v>
      </c>
      <c r="M234" s="5">
        <v>0</v>
      </c>
      <c r="N234" s="6">
        <v>5630676.5196333975</v>
      </c>
      <c r="O234" s="6">
        <v>0</v>
      </c>
      <c r="P234" s="6">
        <v>0</v>
      </c>
      <c r="Q234" s="6">
        <v>0</v>
      </c>
      <c r="R234" s="6">
        <v>802502.08130311768</v>
      </c>
      <c r="S234" s="7">
        <f t="shared" si="3"/>
        <v>73307273.290848225</v>
      </c>
    </row>
    <row r="235" spans="1:19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746</v>
      </c>
      <c r="G235" s="16">
        <v>0</v>
      </c>
      <c r="H235" s="5">
        <v>0</v>
      </c>
      <c r="I235" s="17">
        <v>54144141.754995413</v>
      </c>
      <c r="J235" s="5">
        <v>7694577.1764706001</v>
      </c>
      <c r="K235" s="5">
        <v>3033173.84615388</v>
      </c>
      <c r="L235" s="5">
        <v>0</v>
      </c>
      <c r="M235" s="5">
        <v>0</v>
      </c>
      <c r="N235" s="6">
        <v>5327836.9007151779</v>
      </c>
      <c r="O235" s="6">
        <v>0</v>
      </c>
      <c r="P235" s="6">
        <v>0</v>
      </c>
      <c r="Q235" s="6">
        <v>0</v>
      </c>
      <c r="R235" s="6">
        <v>762362.71427328605</v>
      </c>
      <c r="S235" s="7">
        <f t="shared" si="3"/>
        <v>70962092.392608359</v>
      </c>
    </row>
    <row r="236" spans="1:19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746</v>
      </c>
      <c r="G236" s="16">
        <v>0</v>
      </c>
      <c r="H236" s="5">
        <v>0</v>
      </c>
      <c r="I236" s="17">
        <v>122444310.47547743</v>
      </c>
      <c r="J236" s="5">
        <v>24584532.488687199</v>
      </c>
      <c r="K236" s="5">
        <v>9334785.4751131386</v>
      </c>
      <c r="L236" s="5">
        <v>0</v>
      </c>
      <c r="M236" s="5">
        <v>0</v>
      </c>
      <c r="N236" s="6">
        <v>68105067.15536195</v>
      </c>
      <c r="O236" s="6">
        <v>0</v>
      </c>
      <c r="P236" s="6">
        <v>0</v>
      </c>
      <c r="Q236" s="6">
        <v>0</v>
      </c>
      <c r="R236" s="6">
        <v>1332461.2019290566</v>
      </c>
      <c r="S236" s="7">
        <f t="shared" si="3"/>
        <v>225801156.79656878</v>
      </c>
    </row>
    <row r="237" spans="1:19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746</v>
      </c>
      <c r="G237" s="16">
        <v>0</v>
      </c>
      <c r="H237" s="5">
        <v>0</v>
      </c>
      <c r="I237" s="17">
        <v>159504260.12051845</v>
      </c>
      <c r="J237" s="5">
        <v>19972430.307692699</v>
      </c>
      <c r="K237" s="5">
        <v>9872873.3212669604</v>
      </c>
      <c r="L237" s="5">
        <v>0</v>
      </c>
      <c r="M237" s="5">
        <v>0</v>
      </c>
      <c r="N237" s="6">
        <v>11523612.878541108</v>
      </c>
      <c r="O237" s="6">
        <v>0</v>
      </c>
      <c r="P237" s="6">
        <v>0</v>
      </c>
      <c r="Q237" s="6">
        <v>0</v>
      </c>
      <c r="R237" s="6">
        <v>1753035.815149067</v>
      </c>
      <c r="S237" s="7">
        <f t="shared" si="3"/>
        <v>202626212.44316828</v>
      </c>
    </row>
    <row r="238" spans="1:19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746</v>
      </c>
      <c r="G238" s="16">
        <v>0</v>
      </c>
      <c r="H238" s="5">
        <v>0</v>
      </c>
      <c r="I238" s="17">
        <v>365532426.00592023</v>
      </c>
      <c r="J238" s="5">
        <v>34759642.941176102</v>
      </c>
      <c r="K238" s="5">
        <v>13402140.524886671</v>
      </c>
      <c r="L238" s="5">
        <v>0</v>
      </c>
      <c r="M238" s="5">
        <v>0</v>
      </c>
      <c r="N238" s="6">
        <v>23787567.33824284</v>
      </c>
      <c r="O238" s="6">
        <v>0</v>
      </c>
      <c r="P238" s="6">
        <v>0</v>
      </c>
      <c r="Q238" s="6">
        <v>0</v>
      </c>
      <c r="R238" s="6">
        <v>4272776.0437989039</v>
      </c>
      <c r="S238" s="7">
        <f t="shared" si="3"/>
        <v>441754552.85402477</v>
      </c>
    </row>
    <row r="239" spans="1:19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746</v>
      </c>
      <c r="G239" s="16">
        <v>0</v>
      </c>
      <c r="H239" s="5">
        <v>0</v>
      </c>
      <c r="I239" s="17">
        <v>143693496.46085131</v>
      </c>
      <c r="J239" s="5">
        <v>18140454.58823498</v>
      </c>
      <c r="K239" s="5">
        <v>7487336.1266968697</v>
      </c>
      <c r="L239" s="5">
        <v>0</v>
      </c>
      <c r="M239" s="5">
        <v>0</v>
      </c>
      <c r="N239" s="6">
        <v>13583474.273083713</v>
      </c>
      <c r="O239" s="6">
        <v>0</v>
      </c>
      <c r="P239" s="6">
        <v>0</v>
      </c>
      <c r="Q239" s="6">
        <v>0</v>
      </c>
      <c r="R239" s="6">
        <v>1607856.6110510624</v>
      </c>
      <c r="S239" s="7">
        <f t="shared" si="3"/>
        <v>184512618.05991793</v>
      </c>
    </row>
    <row r="240" spans="1:19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746</v>
      </c>
      <c r="G240" s="16">
        <v>0</v>
      </c>
      <c r="H240" s="5">
        <v>0</v>
      </c>
      <c r="I240" s="17">
        <v>65600321.045767173</v>
      </c>
      <c r="J240" s="5">
        <v>10701512.28959297</v>
      </c>
      <c r="K240" s="5">
        <v>4200081.7556561297</v>
      </c>
      <c r="L240" s="5">
        <v>0</v>
      </c>
      <c r="M240" s="5">
        <v>0</v>
      </c>
      <c r="N240" s="6">
        <v>6125457.3121817606</v>
      </c>
      <c r="O240" s="6">
        <v>0</v>
      </c>
      <c r="P240" s="6">
        <v>0</v>
      </c>
      <c r="Q240" s="6">
        <v>0</v>
      </c>
      <c r="R240" s="6">
        <v>675451.75000096764</v>
      </c>
      <c r="S240" s="7">
        <f t="shared" si="3"/>
        <v>87302824.153198987</v>
      </c>
    </row>
    <row r="241" spans="1:19" x14ac:dyDescent="0.25">
      <c r="A241" s="4" t="s">
        <v>5</v>
      </c>
      <c r="B241" s="4" t="s">
        <v>222</v>
      </c>
      <c r="C241" s="4" t="s">
        <v>76</v>
      </c>
      <c r="D241" s="4" t="s">
        <v>767</v>
      </c>
      <c r="E241" s="13" t="s">
        <v>407</v>
      </c>
      <c r="F241" s="13" t="s">
        <v>746</v>
      </c>
      <c r="G241" s="16">
        <v>0</v>
      </c>
      <c r="H241" s="5">
        <v>0</v>
      </c>
      <c r="I241" s="17">
        <v>98780635.755686522</v>
      </c>
      <c r="J241" s="5">
        <v>28777805.701357301</v>
      </c>
      <c r="K241" s="5">
        <v>8830238.97737558</v>
      </c>
      <c r="L241" s="5">
        <v>0</v>
      </c>
      <c r="M241" s="5">
        <v>0</v>
      </c>
      <c r="N241" s="6">
        <v>13537172.935009232</v>
      </c>
      <c r="O241" s="6">
        <v>0</v>
      </c>
      <c r="P241" s="6">
        <v>0</v>
      </c>
      <c r="Q241" s="6">
        <v>0</v>
      </c>
      <c r="R241" s="6">
        <v>1322550</v>
      </c>
      <c r="S241" s="7">
        <f t="shared" si="3"/>
        <v>151248403.36942863</v>
      </c>
    </row>
    <row r="242" spans="1:19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747</v>
      </c>
      <c r="G242" s="16">
        <v>0</v>
      </c>
      <c r="H242" s="5">
        <v>0</v>
      </c>
      <c r="I242" s="17">
        <v>183954729.87577808</v>
      </c>
      <c r="J242" s="5">
        <v>19533937.918551799</v>
      </c>
      <c r="K242" s="5">
        <v>9874284.2171945404</v>
      </c>
      <c r="L242" s="5">
        <v>0</v>
      </c>
      <c r="M242" s="5">
        <v>0</v>
      </c>
      <c r="N242" s="6">
        <v>24814793.732628182</v>
      </c>
      <c r="O242" s="6">
        <v>0</v>
      </c>
      <c r="P242" s="6">
        <v>0</v>
      </c>
      <c r="Q242" s="6">
        <v>0</v>
      </c>
      <c r="R242" s="6">
        <v>3176742.2511375961</v>
      </c>
      <c r="S242" s="7">
        <f t="shared" si="3"/>
        <v>241354487.99529019</v>
      </c>
    </row>
    <row r="243" spans="1:19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747</v>
      </c>
      <c r="G243" s="16">
        <v>0</v>
      </c>
      <c r="H243" s="5">
        <v>0</v>
      </c>
      <c r="I243" s="17">
        <v>105010366.88711673</v>
      </c>
      <c r="J243" s="5">
        <v>11529111.6742077</v>
      </c>
      <c r="K243" s="5">
        <v>5869492.9773755996</v>
      </c>
      <c r="L243" s="5">
        <v>0</v>
      </c>
      <c r="M243" s="5">
        <v>0</v>
      </c>
      <c r="N243" s="6">
        <v>-5090380.5270645181</v>
      </c>
      <c r="O243" s="6">
        <v>0</v>
      </c>
      <c r="P243" s="6">
        <v>0</v>
      </c>
      <c r="Q243" s="6">
        <v>0</v>
      </c>
      <c r="R243" s="6">
        <v>1496867.7488624041</v>
      </c>
      <c r="S243" s="7">
        <f t="shared" si="3"/>
        <v>118815458.76049791</v>
      </c>
    </row>
    <row r="244" spans="1:19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747</v>
      </c>
      <c r="G244" s="16">
        <v>0</v>
      </c>
      <c r="H244" s="5">
        <v>0</v>
      </c>
      <c r="I244" s="17">
        <v>17188404.040338073</v>
      </c>
      <c r="J244" s="5">
        <v>3258443.0135746896</v>
      </c>
      <c r="K244" s="5">
        <v>1405745.737556519</v>
      </c>
      <c r="L244" s="5">
        <v>0</v>
      </c>
      <c r="M244" s="5">
        <v>0</v>
      </c>
      <c r="N244" s="6">
        <v>2455165.4726735037</v>
      </c>
      <c r="O244" s="6">
        <v>1661475.2084055652</v>
      </c>
      <c r="P244" s="6">
        <v>0</v>
      </c>
      <c r="Q244" s="6">
        <v>0</v>
      </c>
      <c r="R244" s="6">
        <v>242025.12279750104</v>
      </c>
      <c r="S244" s="7">
        <f t="shared" si="3"/>
        <v>26211258.595345855</v>
      </c>
    </row>
    <row r="245" spans="1:19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747</v>
      </c>
      <c r="G245" s="16">
        <v>0</v>
      </c>
      <c r="H245" s="5">
        <v>0</v>
      </c>
      <c r="I245" s="17">
        <v>18759483.557424542</v>
      </c>
      <c r="J245" s="5">
        <v>2479101.61990951</v>
      </c>
      <c r="K245" s="5">
        <v>614760.34389140201</v>
      </c>
      <c r="L245" s="5">
        <v>0</v>
      </c>
      <c r="M245" s="5">
        <v>0</v>
      </c>
      <c r="N245" s="6">
        <v>-53769.472241902025</v>
      </c>
      <c r="O245" s="6">
        <v>1862994.571594435</v>
      </c>
      <c r="P245" s="6">
        <v>0</v>
      </c>
      <c r="Q245" s="6">
        <v>0</v>
      </c>
      <c r="R245" s="6">
        <v>192983.99607379269</v>
      </c>
      <c r="S245" s="7">
        <f t="shared" si="3"/>
        <v>23855554.616651781</v>
      </c>
    </row>
    <row r="246" spans="1:19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747</v>
      </c>
      <c r="G246" s="16">
        <v>0</v>
      </c>
      <c r="H246" s="5">
        <v>0</v>
      </c>
      <c r="I246" s="17">
        <v>608772704.88153434</v>
      </c>
      <c r="J246" s="5">
        <v>82228116.714931697</v>
      </c>
      <c r="K246" s="5">
        <v>45818857.5475116</v>
      </c>
      <c r="L246" s="5">
        <v>0</v>
      </c>
      <c r="M246" s="5">
        <v>0</v>
      </c>
      <c r="N246" s="6">
        <v>-28855262.802709691</v>
      </c>
      <c r="O246" s="6">
        <v>0</v>
      </c>
      <c r="P246" s="6">
        <v>0</v>
      </c>
      <c r="Q246" s="6">
        <v>0</v>
      </c>
      <c r="R246" s="6">
        <v>7766283.0499344915</v>
      </c>
      <c r="S246" s="7">
        <f t="shared" si="3"/>
        <v>715730699.39120245</v>
      </c>
    </row>
    <row r="247" spans="1:19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747</v>
      </c>
      <c r="G247" s="16">
        <v>0</v>
      </c>
      <c r="H247" s="5">
        <v>0</v>
      </c>
      <c r="I247" s="17">
        <v>187389567.18975747</v>
      </c>
      <c r="J247" s="5">
        <v>39345467.873303503</v>
      </c>
      <c r="K247" s="5">
        <v>17179364.3710404</v>
      </c>
      <c r="L247" s="5">
        <v>0</v>
      </c>
      <c r="M247" s="5">
        <v>0</v>
      </c>
      <c r="N247" s="6">
        <v>-10906135.695582446</v>
      </c>
      <c r="O247" s="6">
        <v>0</v>
      </c>
      <c r="P247" s="6">
        <v>0</v>
      </c>
      <c r="Q247" s="6">
        <v>0</v>
      </c>
      <c r="R247" s="6">
        <v>2125896.4450243195</v>
      </c>
      <c r="S247" s="7">
        <f t="shared" si="3"/>
        <v>235134160.18354324</v>
      </c>
    </row>
    <row r="248" spans="1:19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747</v>
      </c>
      <c r="G248" s="16">
        <v>0</v>
      </c>
      <c r="H248" s="5">
        <v>0</v>
      </c>
      <c r="I248" s="17">
        <v>677155821.40877843</v>
      </c>
      <c r="J248" s="5">
        <v>167608328.2171939</v>
      </c>
      <c r="K248" s="5">
        <v>70703987.1674207</v>
      </c>
      <c r="L248" s="5">
        <v>0</v>
      </c>
      <c r="M248" s="5">
        <v>0</v>
      </c>
      <c r="N248" s="6">
        <v>-46178894.054857984</v>
      </c>
      <c r="O248" s="6">
        <v>0</v>
      </c>
      <c r="P248" s="6">
        <v>0</v>
      </c>
      <c r="Q248" s="6">
        <v>0</v>
      </c>
      <c r="R248" s="6">
        <v>9788602.1647998393</v>
      </c>
      <c r="S248" s="7">
        <f t="shared" si="3"/>
        <v>879077844.90333486</v>
      </c>
    </row>
    <row r="249" spans="1:19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747</v>
      </c>
      <c r="G249" s="16">
        <v>0</v>
      </c>
      <c r="H249" s="5">
        <v>0</v>
      </c>
      <c r="I249" s="17">
        <v>34556402.031803161</v>
      </c>
      <c r="J249" s="5">
        <v>948798.624434378</v>
      </c>
      <c r="K249" s="5">
        <v>217209.493212667</v>
      </c>
      <c r="L249" s="5">
        <v>0</v>
      </c>
      <c r="M249" s="5">
        <v>0</v>
      </c>
      <c r="N249" s="6">
        <v>-1213119.2091311819</v>
      </c>
      <c r="O249" s="6">
        <v>0</v>
      </c>
      <c r="P249" s="6">
        <v>0</v>
      </c>
      <c r="Q249" s="6">
        <v>0</v>
      </c>
      <c r="R249" s="6">
        <v>248093.07520016292</v>
      </c>
      <c r="S249" s="7">
        <f t="shared" si="3"/>
        <v>34757384.015519194</v>
      </c>
    </row>
    <row r="250" spans="1:19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747</v>
      </c>
      <c r="G250" s="16">
        <v>0</v>
      </c>
      <c r="H250" s="5">
        <v>0</v>
      </c>
      <c r="I250" s="17">
        <v>249476341.02871665</v>
      </c>
      <c r="J250" s="5">
        <v>60974088.235294096</v>
      </c>
      <c r="K250" s="5">
        <v>20181568.941176798</v>
      </c>
      <c r="L250" s="5">
        <v>0</v>
      </c>
      <c r="M250" s="5">
        <v>0</v>
      </c>
      <c r="N250" s="6">
        <v>101993322.53955293</v>
      </c>
      <c r="O250" s="6">
        <v>0</v>
      </c>
      <c r="P250" s="6">
        <v>0</v>
      </c>
      <c r="Q250" s="6">
        <v>0</v>
      </c>
      <c r="R250" s="6">
        <v>3260156.2317745402</v>
      </c>
      <c r="S250" s="7">
        <f t="shared" si="3"/>
        <v>435885476.976515</v>
      </c>
    </row>
    <row r="251" spans="1:19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747</v>
      </c>
      <c r="G251" s="16">
        <v>0</v>
      </c>
      <c r="H251" s="5">
        <v>0</v>
      </c>
      <c r="I251" s="17">
        <v>184944122.09741163</v>
      </c>
      <c r="J251" s="5">
        <v>38171983.1945704</v>
      </c>
      <c r="K251" s="5">
        <v>13978455.610860169</v>
      </c>
      <c r="L251" s="5">
        <v>0</v>
      </c>
      <c r="M251" s="5">
        <v>0</v>
      </c>
      <c r="N251" s="6">
        <v>-11916363.33233685</v>
      </c>
      <c r="O251" s="6">
        <v>0</v>
      </c>
      <c r="P251" s="6">
        <v>0</v>
      </c>
      <c r="Q251" s="6">
        <v>0</v>
      </c>
      <c r="R251" s="6">
        <v>2849644.6959094144</v>
      </c>
      <c r="S251" s="7">
        <f t="shared" si="3"/>
        <v>228027842.26641476</v>
      </c>
    </row>
    <row r="252" spans="1:19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747</v>
      </c>
      <c r="G252" s="16">
        <v>0</v>
      </c>
      <c r="H252" s="5">
        <v>0</v>
      </c>
      <c r="I252" s="17">
        <v>106086554.90300199</v>
      </c>
      <c r="J252" s="5">
        <v>20188256.805430003</v>
      </c>
      <c r="K252" s="5">
        <v>10607377.82805435</v>
      </c>
      <c r="L252" s="5">
        <v>0</v>
      </c>
      <c r="M252" s="5">
        <v>0</v>
      </c>
      <c r="N252" s="6">
        <v>48523219.970205292</v>
      </c>
      <c r="O252" s="6">
        <v>0</v>
      </c>
      <c r="P252" s="6">
        <v>0</v>
      </c>
      <c r="Q252" s="6">
        <v>0</v>
      </c>
      <c r="R252" s="6">
        <v>1417579.3040905865</v>
      </c>
      <c r="S252" s="7">
        <f t="shared" si="3"/>
        <v>186822988.81078222</v>
      </c>
    </row>
    <row r="253" spans="1:19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747</v>
      </c>
      <c r="G253" s="16">
        <v>0</v>
      </c>
      <c r="H253" s="5">
        <v>0</v>
      </c>
      <c r="I253" s="17">
        <v>138879452.69451451</v>
      </c>
      <c r="J253" s="5">
        <v>9461347.5565610901</v>
      </c>
      <c r="K253" s="5">
        <v>3507829.0588235599</v>
      </c>
      <c r="L253" s="5">
        <v>0</v>
      </c>
      <c r="M253" s="5">
        <v>0</v>
      </c>
      <c r="N253" s="6">
        <v>-6030258.8035739474</v>
      </c>
      <c r="O253" s="6">
        <v>0</v>
      </c>
      <c r="P253" s="6">
        <v>0</v>
      </c>
      <c r="Q253" s="6">
        <v>0</v>
      </c>
      <c r="R253" s="6">
        <v>1527746.8578692621</v>
      </c>
      <c r="S253" s="7">
        <f t="shared" si="3"/>
        <v>147346117.36419448</v>
      </c>
    </row>
    <row r="254" spans="1:19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747</v>
      </c>
      <c r="G254" s="16">
        <v>0</v>
      </c>
      <c r="H254" s="5">
        <v>0</v>
      </c>
      <c r="I254" s="17">
        <v>84813598.444321498</v>
      </c>
      <c r="J254" s="5">
        <v>9328674.1085972805</v>
      </c>
      <c r="K254" s="5">
        <v>5111591.7647059094</v>
      </c>
      <c r="L254" s="5">
        <v>0</v>
      </c>
      <c r="M254" s="5">
        <v>0</v>
      </c>
      <c r="N254" s="6">
        <v>4916786.7760204375</v>
      </c>
      <c r="O254" s="6">
        <v>0</v>
      </c>
      <c r="P254" s="6">
        <v>0</v>
      </c>
      <c r="Q254" s="6">
        <v>0</v>
      </c>
      <c r="R254" s="6">
        <v>1115225.7273697222</v>
      </c>
      <c r="S254" s="7">
        <f t="shared" si="3"/>
        <v>105285876.82101485</v>
      </c>
    </row>
    <row r="255" spans="1:19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747</v>
      </c>
      <c r="G255" s="16">
        <v>0</v>
      </c>
      <c r="H255" s="5">
        <v>0</v>
      </c>
      <c r="I255" s="17">
        <v>94991248.840012878</v>
      </c>
      <c r="J255" s="5">
        <v>9680456.9230769407</v>
      </c>
      <c r="K255" s="5">
        <v>4760084.27149323</v>
      </c>
      <c r="L255" s="5">
        <v>0</v>
      </c>
      <c r="M255" s="5">
        <v>0</v>
      </c>
      <c r="N255" s="6">
        <v>-5022435.9951960016</v>
      </c>
      <c r="O255" s="6">
        <v>0</v>
      </c>
      <c r="P255" s="6">
        <v>0</v>
      </c>
      <c r="Q255" s="6">
        <v>0</v>
      </c>
      <c r="R255" s="6">
        <v>1693707.7877596205</v>
      </c>
      <c r="S255" s="7">
        <f t="shared" si="3"/>
        <v>106103061.82714666</v>
      </c>
    </row>
    <row r="256" spans="1:19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747</v>
      </c>
      <c r="G256" s="16">
        <v>0</v>
      </c>
      <c r="H256" s="5">
        <v>0</v>
      </c>
      <c r="I256" s="17">
        <v>82579157.389876261</v>
      </c>
      <c r="J256" s="5">
        <v>7329201.8009048803</v>
      </c>
      <c r="K256" s="5">
        <v>1287169.1402715121</v>
      </c>
      <c r="L256" s="5">
        <v>0</v>
      </c>
      <c r="M256" s="5">
        <v>0</v>
      </c>
      <c r="N256" s="6">
        <v>-4242586.3702784851</v>
      </c>
      <c r="O256" s="6">
        <v>0</v>
      </c>
      <c r="P256" s="6">
        <v>0</v>
      </c>
      <c r="Q256" s="6">
        <v>0</v>
      </c>
      <c r="R256" s="6">
        <v>1103999.8247592608</v>
      </c>
      <c r="S256" s="7">
        <f t="shared" si="3"/>
        <v>88056941.785533443</v>
      </c>
    </row>
    <row r="257" spans="1:19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747</v>
      </c>
      <c r="G257" s="16">
        <v>0</v>
      </c>
      <c r="H257" s="5">
        <v>0</v>
      </c>
      <c r="I257" s="17">
        <v>43434577.816529736</v>
      </c>
      <c r="J257" s="5">
        <v>10206424.642533969</v>
      </c>
      <c r="K257" s="5">
        <v>4901467.2760181306</v>
      </c>
      <c r="L257" s="5">
        <v>0</v>
      </c>
      <c r="M257" s="5">
        <v>0</v>
      </c>
      <c r="N257" s="6">
        <v>51427884.049768373</v>
      </c>
      <c r="O257" s="6">
        <v>0</v>
      </c>
      <c r="P257" s="6">
        <v>0</v>
      </c>
      <c r="Q257" s="6">
        <v>0</v>
      </c>
      <c r="R257" s="6">
        <v>685018.96748111886</v>
      </c>
      <c r="S257" s="7">
        <f t="shared" si="3"/>
        <v>110655372.75233133</v>
      </c>
    </row>
    <row r="258" spans="1:19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747</v>
      </c>
      <c r="G258" s="16">
        <v>0</v>
      </c>
      <c r="H258" s="5">
        <v>0</v>
      </c>
      <c r="I258" s="17">
        <v>24439449.062452726</v>
      </c>
      <c r="J258" s="5">
        <v>4206456.9230769603</v>
      </c>
      <c r="K258" s="5">
        <v>2020119.6470588401</v>
      </c>
      <c r="L258" s="5">
        <v>0</v>
      </c>
      <c r="M258" s="5">
        <v>0</v>
      </c>
      <c r="N258" s="6">
        <v>10403297.191504478</v>
      </c>
      <c r="O258" s="6">
        <v>0</v>
      </c>
      <c r="P258" s="6">
        <v>0</v>
      </c>
      <c r="Q258" s="6">
        <v>0</v>
      </c>
      <c r="R258" s="6">
        <v>363049.77406488563</v>
      </c>
      <c r="S258" s="7">
        <f t="shared" si="3"/>
        <v>41432372.59815789</v>
      </c>
    </row>
    <row r="259" spans="1:19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747</v>
      </c>
      <c r="G259" s="16">
        <v>0</v>
      </c>
      <c r="H259" s="5">
        <v>0</v>
      </c>
      <c r="I259" s="17">
        <v>157468356.95283318</v>
      </c>
      <c r="J259" s="5">
        <v>34670018.434388898</v>
      </c>
      <c r="K259" s="5">
        <v>17833973.64705915</v>
      </c>
      <c r="L259" s="5">
        <v>0</v>
      </c>
      <c r="M259" s="5">
        <v>0</v>
      </c>
      <c r="N259" s="6">
        <v>19538704.876444906</v>
      </c>
      <c r="O259" s="6">
        <v>0</v>
      </c>
      <c r="P259" s="6">
        <v>0</v>
      </c>
      <c r="Q259" s="6">
        <v>0</v>
      </c>
      <c r="R259" s="6">
        <v>2609946.3173326086</v>
      </c>
      <c r="S259" s="7">
        <f t="shared" si="3"/>
        <v>232121000.22805873</v>
      </c>
    </row>
    <row r="260" spans="1:19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747</v>
      </c>
      <c r="G260" s="16">
        <v>0</v>
      </c>
      <c r="H260" s="5">
        <v>0</v>
      </c>
      <c r="I260" s="17">
        <v>24422514.653213304</v>
      </c>
      <c r="J260" s="5">
        <v>2845709.2760181399</v>
      </c>
      <c r="K260" s="5">
        <v>562368.48868777591</v>
      </c>
      <c r="L260" s="5">
        <v>0</v>
      </c>
      <c r="M260" s="5">
        <v>0</v>
      </c>
      <c r="N260" s="6">
        <v>1890074.1496740943</v>
      </c>
      <c r="O260" s="6">
        <v>0</v>
      </c>
      <c r="P260" s="6">
        <v>0</v>
      </c>
      <c r="Q260" s="6">
        <v>0</v>
      </c>
      <c r="R260" s="6">
        <v>362374.92860250623</v>
      </c>
      <c r="S260" s="7">
        <f t="shared" si="3"/>
        <v>30083041.496195819</v>
      </c>
    </row>
    <row r="261" spans="1:19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747</v>
      </c>
      <c r="G261" s="16">
        <v>0</v>
      </c>
      <c r="H261" s="5">
        <v>0</v>
      </c>
      <c r="I261" s="17">
        <v>1227145075.121062</v>
      </c>
      <c r="J261" s="5">
        <v>174581229.62896228</v>
      </c>
      <c r="K261" s="5">
        <v>105794948.68778239</v>
      </c>
      <c r="L261" s="5">
        <v>0</v>
      </c>
      <c r="M261" s="5">
        <v>0</v>
      </c>
      <c r="N261" s="6">
        <v>-66801468.749043569</v>
      </c>
      <c r="O261" s="6">
        <v>0</v>
      </c>
      <c r="P261" s="6">
        <v>0</v>
      </c>
      <c r="Q261" s="6">
        <v>0</v>
      </c>
      <c r="R261" s="6">
        <v>21657348.900000002</v>
      </c>
      <c r="S261" s="7">
        <f t="shared" si="3"/>
        <v>1462377133.5887632</v>
      </c>
    </row>
    <row r="262" spans="1:19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764</v>
      </c>
      <c r="F262" s="13" t="s">
        <v>747</v>
      </c>
      <c r="G262" s="16">
        <v>0</v>
      </c>
      <c r="H262" s="5">
        <v>0</v>
      </c>
      <c r="I262" s="17">
        <v>8458622.285923304</v>
      </c>
      <c r="J262" s="5">
        <v>1547884.226244302</v>
      </c>
      <c r="K262" s="5">
        <v>286338.36199095304</v>
      </c>
      <c r="L262" s="5">
        <v>0</v>
      </c>
      <c r="M262" s="5">
        <v>0</v>
      </c>
      <c r="N262" s="6">
        <v>8143144.6201910023</v>
      </c>
      <c r="O262" s="6">
        <v>0</v>
      </c>
      <c r="P262" s="6">
        <v>0</v>
      </c>
      <c r="Q262" s="6">
        <v>0</v>
      </c>
      <c r="R262" s="6">
        <v>119963.34000000001</v>
      </c>
      <c r="S262" s="7">
        <f t="shared" si="3"/>
        <v>18555952.834349561</v>
      </c>
    </row>
    <row r="263" spans="1:19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750</v>
      </c>
      <c r="G263" s="16">
        <v>123694071.82347786</v>
      </c>
      <c r="H263" s="5">
        <v>84511305.525922924</v>
      </c>
      <c r="I263" s="17">
        <v>0</v>
      </c>
      <c r="J263" s="5">
        <v>24256039.022624701</v>
      </c>
      <c r="K263" s="5">
        <v>14399759.619909801</v>
      </c>
      <c r="L263" s="5">
        <v>0</v>
      </c>
      <c r="M263" s="5">
        <v>52926558.248303674</v>
      </c>
      <c r="N263" s="6">
        <v>0</v>
      </c>
      <c r="O263" s="6">
        <v>0</v>
      </c>
      <c r="P263" s="6">
        <v>0</v>
      </c>
      <c r="Q263" s="6">
        <v>2219473.44</v>
      </c>
      <c r="R263" s="6">
        <v>0</v>
      </c>
      <c r="S263" s="7">
        <f t="shared" si="3"/>
        <v>302007207.68023896</v>
      </c>
    </row>
    <row r="264" spans="1:19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750</v>
      </c>
      <c r="G264" s="16">
        <v>93119408.824687853</v>
      </c>
      <c r="H264" s="5">
        <v>63621826.766339943</v>
      </c>
      <c r="I264" s="17">
        <v>0</v>
      </c>
      <c r="J264" s="5">
        <v>10431931.013574759</v>
      </c>
      <c r="K264" s="5">
        <v>5887336.8506787699</v>
      </c>
      <c r="L264" s="5">
        <v>0</v>
      </c>
      <c r="M264" s="5">
        <v>33262173.310087167</v>
      </c>
      <c r="N264" s="6">
        <v>0</v>
      </c>
      <c r="O264" s="6">
        <v>0</v>
      </c>
      <c r="P264" s="6">
        <v>0</v>
      </c>
      <c r="Q264" s="6">
        <v>1533968.64</v>
      </c>
      <c r="R264" s="6">
        <v>0</v>
      </c>
      <c r="S264" s="7">
        <f t="shared" si="3"/>
        <v>207856645.40536848</v>
      </c>
    </row>
    <row r="265" spans="1:19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750</v>
      </c>
      <c r="G265" s="16">
        <v>135871818.97273791</v>
      </c>
      <c r="H265" s="5">
        <v>92831488.496512249</v>
      </c>
      <c r="I265" s="17">
        <v>0</v>
      </c>
      <c r="J265" s="5">
        <v>17891972.886877991</v>
      </c>
      <c r="K265" s="5">
        <v>13548331.429863749</v>
      </c>
      <c r="L265" s="5">
        <v>0</v>
      </c>
      <c r="M265" s="5">
        <v>40869908.408192717</v>
      </c>
      <c r="N265" s="6">
        <v>0</v>
      </c>
      <c r="O265" s="6">
        <v>0</v>
      </c>
      <c r="P265" s="6">
        <v>0</v>
      </c>
      <c r="Q265" s="6">
        <v>2522087.1</v>
      </c>
      <c r="R265" s="6">
        <v>0</v>
      </c>
      <c r="S265" s="7">
        <f t="shared" ref="S265:S328" si="4">+SUM(G265:R265)</f>
        <v>303535607.29418463</v>
      </c>
    </row>
    <row r="266" spans="1:19" ht="30" x14ac:dyDescent="0.25">
      <c r="A266" s="4" t="s">
        <v>436</v>
      </c>
      <c r="B266" s="4" t="s">
        <v>436</v>
      </c>
      <c r="C266" s="4" t="s">
        <v>455</v>
      </c>
      <c r="D266" s="4" t="s">
        <v>776</v>
      </c>
      <c r="E266" s="13" t="s">
        <v>456</v>
      </c>
      <c r="F266" s="13" t="s">
        <v>750</v>
      </c>
      <c r="G266" s="16">
        <v>114339178.91219582</v>
      </c>
      <c r="H266" s="5">
        <v>78119776.802413091</v>
      </c>
      <c r="I266" s="17">
        <v>0</v>
      </c>
      <c r="J266" s="5">
        <v>18115520.334841471</v>
      </c>
      <c r="K266" s="5">
        <v>13493979.656108759</v>
      </c>
      <c r="L266" s="5">
        <v>0</v>
      </c>
      <c r="M266" s="5">
        <v>35832329.024179153</v>
      </c>
      <c r="N266" s="6">
        <v>0</v>
      </c>
      <c r="O266" s="6">
        <v>0</v>
      </c>
      <c r="P266" s="6">
        <v>0</v>
      </c>
      <c r="Q266" s="6">
        <v>2144927.3400000003</v>
      </c>
      <c r="R266" s="6">
        <v>0</v>
      </c>
      <c r="S266" s="7">
        <f t="shared" si="4"/>
        <v>262045712.0697383</v>
      </c>
    </row>
    <row r="267" spans="1:19" ht="30" x14ac:dyDescent="0.25">
      <c r="A267" s="4" t="s">
        <v>436</v>
      </c>
      <c r="B267" s="4" t="s">
        <v>436</v>
      </c>
      <c r="C267" s="4" t="s">
        <v>463</v>
      </c>
      <c r="D267" s="4" t="s">
        <v>777</v>
      </c>
      <c r="E267" s="13" t="s">
        <v>464</v>
      </c>
      <c r="F267" s="13" t="s">
        <v>750</v>
      </c>
      <c r="G267" s="16">
        <v>120084081.73333339</v>
      </c>
      <c r="H267" s="5">
        <v>82044857.692520395</v>
      </c>
      <c r="I267" s="17">
        <v>0</v>
      </c>
      <c r="J267" s="5">
        <v>14232926.78733037</v>
      </c>
      <c r="K267" s="5">
        <v>7387688.9140271395</v>
      </c>
      <c r="L267" s="5">
        <v>0</v>
      </c>
      <c r="M267" s="5">
        <v>53768626.690656394</v>
      </c>
      <c r="N267" s="6">
        <v>0</v>
      </c>
      <c r="O267" s="6">
        <v>0</v>
      </c>
      <c r="P267" s="6">
        <v>0</v>
      </c>
      <c r="Q267" s="6">
        <v>2562771.42</v>
      </c>
      <c r="R267" s="6">
        <v>0</v>
      </c>
      <c r="S267" s="7">
        <f t="shared" si="4"/>
        <v>280080953.23786765</v>
      </c>
    </row>
    <row r="268" spans="1:19" ht="30" x14ac:dyDescent="0.25">
      <c r="A268" s="4" t="s">
        <v>436</v>
      </c>
      <c r="B268" s="4" t="s">
        <v>436</v>
      </c>
      <c r="C268" s="4" t="s">
        <v>474</v>
      </c>
      <c r="D268" s="4" t="s">
        <v>778</v>
      </c>
      <c r="E268" s="13" t="s">
        <v>475</v>
      </c>
      <c r="F268" s="13" t="s">
        <v>750</v>
      </c>
      <c r="G268" s="16">
        <v>193353156.40015113</v>
      </c>
      <c r="H268" s="5">
        <v>132104371.97228079</v>
      </c>
      <c r="I268" s="17">
        <v>0</v>
      </c>
      <c r="J268" s="5">
        <v>49750664.325791299</v>
      </c>
      <c r="K268" s="5">
        <v>40298690.859728299</v>
      </c>
      <c r="L268" s="5">
        <v>0</v>
      </c>
      <c r="M268" s="5">
        <v>103769657.3188422</v>
      </c>
      <c r="N268" s="6">
        <v>0</v>
      </c>
      <c r="O268" s="6">
        <v>0</v>
      </c>
      <c r="P268" s="6">
        <v>0</v>
      </c>
      <c r="Q268" s="6">
        <v>4471114.32</v>
      </c>
      <c r="R268" s="6">
        <v>0</v>
      </c>
      <c r="S268" s="7">
        <f t="shared" si="4"/>
        <v>523747655.19679374</v>
      </c>
    </row>
    <row r="269" spans="1:19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750</v>
      </c>
      <c r="G269" s="16">
        <v>122622301.50388047</v>
      </c>
      <c r="H269" s="5">
        <v>83779041.581516832</v>
      </c>
      <c r="I269" s="17">
        <v>0</v>
      </c>
      <c r="J269" s="5">
        <v>22507401.502262399</v>
      </c>
      <c r="K269" s="5">
        <v>17974620.986425202</v>
      </c>
      <c r="L269" s="5">
        <v>0</v>
      </c>
      <c r="M269" s="5">
        <v>63033356.196074337</v>
      </c>
      <c r="N269" s="6">
        <v>0</v>
      </c>
      <c r="O269" s="6">
        <v>0</v>
      </c>
      <c r="P269" s="6">
        <v>0</v>
      </c>
      <c r="Q269" s="6">
        <v>2493921.42</v>
      </c>
      <c r="R269" s="6">
        <v>0</v>
      </c>
      <c r="S269" s="7">
        <f t="shared" si="4"/>
        <v>312410643.19015926</v>
      </c>
    </row>
    <row r="270" spans="1:19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750</v>
      </c>
      <c r="G270" s="16">
        <v>137589525.18971959</v>
      </c>
      <c r="H270" s="5">
        <v>94005074.204922587</v>
      </c>
      <c r="I270" s="17">
        <v>0</v>
      </c>
      <c r="J270" s="5">
        <v>17896680.606335301</v>
      </c>
      <c r="K270" s="5">
        <v>11878450.48868777</v>
      </c>
      <c r="L270" s="5">
        <v>0</v>
      </c>
      <c r="M270" s="5">
        <v>55899537.782113224</v>
      </c>
      <c r="N270" s="6">
        <v>0</v>
      </c>
      <c r="O270" s="6">
        <v>0</v>
      </c>
      <c r="P270" s="6">
        <v>0</v>
      </c>
      <c r="Q270" s="6">
        <v>2311827.4800000004</v>
      </c>
      <c r="R270" s="6">
        <v>0</v>
      </c>
      <c r="S270" s="7">
        <f t="shared" si="4"/>
        <v>319581095.75177848</v>
      </c>
    </row>
    <row r="271" spans="1:19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750</v>
      </c>
      <c r="G271" s="16">
        <v>202563209.48870444</v>
      </c>
      <c r="H271" s="5">
        <v>138396942.01223773</v>
      </c>
      <c r="I271" s="17">
        <v>0</v>
      </c>
      <c r="J271" s="5">
        <v>45497351.194569997</v>
      </c>
      <c r="K271" s="5">
        <v>37974559.819005102</v>
      </c>
      <c r="L271" s="5">
        <v>0</v>
      </c>
      <c r="M271" s="5">
        <v>115648949.43959525</v>
      </c>
      <c r="N271" s="6">
        <v>0</v>
      </c>
      <c r="O271" s="6">
        <v>0</v>
      </c>
      <c r="P271" s="6">
        <v>0</v>
      </c>
      <c r="Q271" s="6">
        <v>4282556.58</v>
      </c>
      <c r="R271" s="6">
        <v>0</v>
      </c>
      <c r="S271" s="7">
        <f t="shared" si="4"/>
        <v>544363568.53411257</v>
      </c>
    </row>
    <row r="272" spans="1:19" ht="30" x14ac:dyDescent="0.25">
      <c r="A272" s="4" t="s">
        <v>436</v>
      </c>
      <c r="B272" s="4" t="s">
        <v>436</v>
      </c>
      <c r="C272" s="4" t="s">
        <v>491</v>
      </c>
      <c r="D272" s="4" t="s">
        <v>779</v>
      </c>
      <c r="E272" s="13" t="s">
        <v>492</v>
      </c>
      <c r="F272" s="13" t="s">
        <v>750</v>
      </c>
      <c r="G272" s="16">
        <v>181990873.12722895</v>
      </c>
      <c r="H272" s="5">
        <v>124341337.09927282</v>
      </c>
      <c r="I272" s="17">
        <v>0</v>
      </c>
      <c r="J272" s="5">
        <v>25400286.9230772</v>
      </c>
      <c r="K272" s="5">
        <v>14525314.769230591</v>
      </c>
      <c r="L272" s="5">
        <v>0</v>
      </c>
      <c r="M272" s="5">
        <v>81626602.878023431</v>
      </c>
      <c r="N272" s="6">
        <v>0</v>
      </c>
      <c r="O272" s="6">
        <v>0</v>
      </c>
      <c r="P272" s="6">
        <v>0</v>
      </c>
      <c r="Q272" s="6">
        <v>4351523.4000000004</v>
      </c>
      <c r="R272" s="6">
        <v>0</v>
      </c>
      <c r="S272" s="7">
        <f t="shared" si="4"/>
        <v>432235938.19683301</v>
      </c>
    </row>
    <row r="273" spans="1:19" ht="30" x14ac:dyDescent="0.25">
      <c r="A273" s="4" t="s">
        <v>436</v>
      </c>
      <c r="B273" s="4" t="s">
        <v>436</v>
      </c>
      <c r="C273" s="4" t="s">
        <v>491</v>
      </c>
      <c r="D273" s="4" t="s">
        <v>779</v>
      </c>
      <c r="E273" s="13" t="s">
        <v>621</v>
      </c>
      <c r="F273" s="13" t="s">
        <v>750</v>
      </c>
      <c r="G273" s="16">
        <v>105958660.95573653</v>
      </c>
      <c r="H273" s="5">
        <v>72393968.741905972</v>
      </c>
      <c r="I273" s="17">
        <v>0</v>
      </c>
      <c r="J273" s="5">
        <v>9674769.9999999013</v>
      </c>
      <c r="K273" s="5">
        <v>4821995.3303167503</v>
      </c>
      <c r="L273" s="5">
        <v>0</v>
      </c>
      <c r="M273" s="5">
        <v>45464328.405401863</v>
      </c>
      <c r="N273" s="6">
        <v>0</v>
      </c>
      <c r="O273" s="6">
        <v>0</v>
      </c>
      <c r="P273" s="6">
        <v>0</v>
      </c>
      <c r="Q273" s="6">
        <v>2305480.6799999997</v>
      </c>
      <c r="R273" s="6">
        <v>0</v>
      </c>
      <c r="S273" s="7">
        <f t="shared" si="4"/>
        <v>240619204.11336103</v>
      </c>
    </row>
    <row r="274" spans="1:19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750</v>
      </c>
      <c r="G274" s="16">
        <v>41233649.669776648</v>
      </c>
      <c r="H274" s="5">
        <v>28172001.404920578</v>
      </c>
      <c r="I274" s="17">
        <v>0</v>
      </c>
      <c r="J274" s="5">
        <v>7170397.3212669194</v>
      </c>
      <c r="K274" s="5">
        <v>6613420.1900452301</v>
      </c>
      <c r="L274" s="5">
        <v>0</v>
      </c>
      <c r="M274" s="5">
        <v>11501068.836713769</v>
      </c>
      <c r="N274" s="6">
        <v>0</v>
      </c>
      <c r="O274" s="6">
        <v>0</v>
      </c>
      <c r="P274" s="6">
        <v>0</v>
      </c>
      <c r="Q274" s="6">
        <v>558241.91999999993</v>
      </c>
      <c r="R274" s="6">
        <v>0</v>
      </c>
      <c r="S274" s="7">
        <f t="shared" si="4"/>
        <v>95248779.342723146</v>
      </c>
    </row>
    <row r="275" spans="1:19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750</v>
      </c>
      <c r="G275" s="16">
        <v>39253956.023559153</v>
      </c>
      <c r="H275" s="5">
        <v>26819418.438600447</v>
      </c>
      <c r="I275" s="17">
        <v>0</v>
      </c>
      <c r="J275" s="5">
        <v>7176149.1040723696</v>
      </c>
      <c r="K275" s="5">
        <v>8532053.3303168099</v>
      </c>
      <c r="L275" s="5">
        <v>0</v>
      </c>
      <c r="M275" s="5">
        <v>12493204.584501104</v>
      </c>
      <c r="N275" s="6">
        <v>0</v>
      </c>
      <c r="O275" s="6">
        <v>0</v>
      </c>
      <c r="P275" s="6">
        <v>0</v>
      </c>
      <c r="Q275" s="6">
        <v>549432.36</v>
      </c>
      <c r="R275" s="6">
        <v>0</v>
      </c>
      <c r="S275" s="7">
        <f t="shared" si="4"/>
        <v>94824213.84104988</v>
      </c>
    </row>
    <row r="276" spans="1:19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750</v>
      </c>
      <c r="G276" s="16">
        <v>114546281.14030322</v>
      </c>
      <c r="H276" s="5">
        <v>78261274.930954456</v>
      </c>
      <c r="I276" s="17">
        <v>0</v>
      </c>
      <c r="J276" s="5">
        <v>15928272.588234881</v>
      </c>
      <c r="K276" s="5">
        <v>9987632.9502262697</v>
      </c>
      <c r="L276" s="5">
        <v>0</v>
      </c>
      <c r="M276" s="5">
        <v>51228056.025743216</v>
      </c>
      <c r="N276" s="6">
        <v>0</v>
      </c>
      <c r="O276" s="6">
        <v>0</v>
      </c>
      <c r="P276" s="6">
        <v>0</v>
      </c>
      <c r="Q276" s="6">
        <v>2667603.0600000005</v>
      </c>
      <c r="R276" s="6">
        <v>0</v>
      </c>
      <c r="S276" s="7">
        <f t="shared" si="4"/>
        <v>272619120.69546205</v>
      </c>
    </row>
    <row r="277" spans="1:19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750</v>
      </c>
      <c r="G277" s="16">
        <v>148213493.72175127</v>
      </c>
      <c r="H277" s="5">
        <v>101263671.46243402</v>
      </c>
      <c r="I277" s="17">
        <v>0</v>
      </c>
      <c r="J277" s="5">
        <v>21684531.638009302</v>
      </c>
      <c r="K277" s="5">
        <v>13113736.06334886</v>
      </c>
      <c r="L277" s="5">
        <v>0</v>
      </c>
      <c r="M277" s="5">
        <v>42406954.340470858</v>
      </c>
      <c r="N277" s="6">
        <v>0</v>
      </c>
      <c r="O277" s="6">
        <v>0</v>
      </c>
      <c r="P277" s="6">
        <v>0</v>
      </c>
      <c r="Q277" s="6">
        <v>2616757.5600000005</v>
      </c>
      <c r="R277" s="6">
        <v>0</v>
      </c>
      <c r="S277" s="7">
        <f t="shared" si="4"/>
        <v>329299144.78601432</v>
      </c>
    </row>
    <row r="278" spans="1:19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750</v>
      </c>
      <c r="G278" s="16">
        <v>161395775.88021302</v>
      </c>
      <c r="H278" s="5">
        <v>110270181.30239253</v>
      </c>
      <c r="I278" s="17">
        <v>0</v>
      </c>
      <c r="J278" s="5">
        <v>51504081.565611899</v>
      </c>
      <c r="K278" s="5">
        <v>38356880.805429503</v>
      </c>
      <c r="L278" s="5">
        <v>0</v>
      </c>
      <c r="M278" s="5">
        <v>91477573.603691414</v>
      </c>
      <c r="N278" s="6">
        <v>0</v>
      </c>
      <c r="O278" s="6">
        <v>0</v>
      </c>
      <c r="P278" s="6">
        <v>0</v>
      </c>
      <c r="Q278" s="6">
        <v>3114653.4</v>
      </c>
      <c r="R278" s="6">
        <v>0</v>
      </c>
      <c r="S278" s="7">
        <f t="shared" si="4"/>
        <v>456119146.55733836</v>
      </c>
    </row>
    <row r="279" spans="1:19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750</v>
      </c>
      <c r="G279" s="16">
        <v>115799491.57771902</v>
      </c>
      <c r="H279" s="5">
        <v>79117503.920779184</v>
      </c>
      <c r="I279" s="17">
        <v>0</v>
      </c>
      <c r="J279" s="5">
        <v>17680965.638009161</v>
      </c>
      <c r="K279" s="5">
        <v>12964711.94570173</v>
      </c>
      <c r="L279" s="5">
        <v>0</v>
      </c>
      <c r="M279" s="5">
        <v>38054214.568145499</v>
      </c>
      <c r="N279" s="6">
        <v>0</v>
      </c>
      <c r="O279" s="6">
        <v>0</v>
      </c>
      <c r="P279" s="6">
        <v>0</v>
      </c>
      <c r="Q279" s="6">
        <v>1807724.7</v>
      </c>
      <c r="R279" s="6">
        <v>0</v>
      </c>
      <c r="S279" s="7">
        <f t="shared" si="4"/>
        <v>265424612.35035455</v>
      </c>
    </row>
    <row r="280" spans="1:19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750</v>
      </c>
      <c r="G280" s="16">
        <v>138939416.26118946</v>
      </c>
      <c r="H280" s="5">
        <v>94927358.151808158</v>
      </c>
      <c r="I280" s="17">
        <v>0</v>
      </c>
      <c r="J280" s="5">
        <v>24782374.823529098</v>
      </c>
      <c r="K280" s="5">
        <v>15039268.53393656</v>
      </c>
      <c r="L280" s="5">
        <v>0</v>
      </c>
      <c r="M280" s="5">
        <v>48701197.33361429</v>
      </c>
      <c r="N280" s="6">
        <v>0</v>
      </c>
      <c r="O280" s="6">
        <v>0</v>
      </c>
      <c r="P280" s="6">
        <v>0</v>
      </c>
      <c r="Q280" s="6">
        <v>2617909.92</v>
      </c>
      <c r="R280" s="6">
        <v>0</v>
      </c>
      <c r="S280" s="7">
        <f t="shared" si="4"/>
        <v>325007525.02407753</v>
      </c>
    </row>
    <row r="281" spans="1:19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750</v>
      </c>
      <c r="G281" s="16">
        <v>126108338.25997484</v>
      </c>
      <c r="H281" s="5">
        <v>86160800.974071383</v>
      </c>
      <c r="I281" s="17">
        <v>0</v>
      </c>
      <c r="J281" s="5">
        <v>23155949.601809602</v>
      </c>
      <c r="K281" s="5">
        <v>13780144.407239519</v>
      </c>
      <c r="L281" s="5">
        <v>0</v>
      </c>
      <c r="M281" s="5">
        <v>51394373.317037515</v>
      </c>
      <c r="N281" s="6">
        <v>0</v>
      </c>
      <c r="O281" s="6">
        <v>0</v>
      </c>
      <c r="P281" s="6">
        <v>0</v>
      </c>
      <c r="Q281" s="6">
        <v>3257869.86</v>
      </c>
      <c r="R281" s="6">
        <v>0</v>
      </c>
      <c r="S281" s="7">
        <f t="shared" si="4"/>
        <v>303857476.42013288</v>
      </c>
    </row>
    <row r="282" spans="1:19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750</v>
      </c>
      <c r="G282" s="16">
        <v>120238697.0919143</v>
      </c>
      <c r="H282" s="5">
        <v>82150495.300009608</v>
      </c>
      <c r="I282" s="17">
        <v>0</v>
      </c>
      <c r="J282" s="5">
        <v>20483442.968325499</v>
      </c>
      <c r="K282" s="5">
        <v>14448833.80995491</v>
      </c>
      <c r="L282" s="5">
        <v>0</v>
      </c>
      <c r="M282" s="5">
        <v>65379539.188655823</v>
      </c>
      <c r="N282" s="6">
        <v>0</v>
      </c>
      <c r="O282" s="6">
        <v>0</v>
      </c>
      <c r="P282" s="6">
        <v>0</v>
      </c>
      <c r="Q282" s="6">
        <v>2200080.96</v>
      </c>
      <c r="R282" s="6">
        <v>0</v>
      </c>
      <c r="S282" s="7">
        <f t="shared" si="4"/>
        <v>304901089.31886011</v>
      </c>
    </row>
    <row r="283" spans="1:19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750</v>
      </c>
      <c r="G283" s="16">
        <v>245364692.87220517</v>
      </c>
      <c r="H283" s="5">
        <v>167640131.97163859</v>
      </c>
      <c r="I283" s="17">
        <v>0</v>
      </c>
      <c r="J283" s="5">
        <v>47136841.176470093</v>
      </c>
      <c r="K283" s="5">
        <v>25005996.063348003</v>
      </c>
      <c r="L283" s="5">
        <v>0</v>
      </c>
      <c r="M283" s="5">
        <v>96065373.728960812</v>
      </c>
      <c r="N283" s="6">
        <v>0</v>
      </c>
      <c r="O283" s="6">
        <v>0</v>
      </c>
      <c r="P283" s="6">
        <v>0</v>
      </c>
      <c r="Q283" s="6">
        <v>4728519.9000000004</v>
      </c>
      <c r="R283" s="6">
        <v>0</v>
      </c>
      <c r="S283" s="7">
        <f t="shared" si="4"/>
        <v>585941555.71262264</v>
      </c>
    </row>
    <row r="284" spans="1:19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750</v>
      </c>
      <c r="G284" s="16">
        <v>83566323.050950721</v>
      </c>
      <c r="H284" s="5">
        <v>57094887.046126053</v>
      </c>
      <c r="I284" s="17">
        <v>0</v>
      </c>
      <c r="J284" s="5">
        <v>11794982.17194549</v>
      </c>
      <c r="K284" s="5">
        <v>5071923.4570135893</v>
      </c>
      <c r="L284" s="5">
        <v>0</v>
      </c>
      <c r="M284" s="5">
        <v>23174837.049785059</v>
      </c>
      <c r="N284" s="6">
        <v>0</v>
      </c>
      <c r="O284" s="6">
        <v>0</v>
      </c>
      <c r="P284" s="6">
        <v>0</v>
      </c>
      <c r="Q284" s="6">
        <v>1708915.14</v>
      </c>
      <c r="R284" s="6">
        <v>0</v>
      </c>
      <c r="S284" s="7">
        <f t="shared" si="4"/>
        <v>182411867.91582087</v>
      </c>
    </row>
    <row r="285" spans="1:19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750</v>
      </c>
      <c r="G285" s="16">
        <v>126364181.0705664</v>
      </c>
      <c r="H285" s="5">
        <v>86335600.053879932</v>
      </c>
      <c r="I285" s="17">
        <v>0</v>
      </c>
      <c r="J285" s="5">
        <v>22484656.144796401</v>
      </c>
      <c r="K285" s="5">
        <v>14100089.77375528</v>
      </c>
      <c r="L285" s="5">
        <v>0</v>
      </c>
      <c r="M285" s="5">
        <v>52019064.121179223</v>
      </c>
      <c r="N285" s="6">
        <v>0</v>
      </c>
      <c r="O285" s="6">
        <v>0</v>
      </c>
      <c r="P285" s="6">
        <v>0</v>
      </c>
      <c r="Q285" s="6">
        <v>2163261.42</v>
      </c>
      <c r="R285" s="6">
        <v>0</v>
      </c>
      <c r="S285" s="7">
        <f t="shared" si="4"/>
        <v>303466852.58417726</v>
      </c>
    </row>
    <row r="286" spans="1:19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750</v>
      </c>
      <c r="G286" s="16">
        <v>156678061.58851194</v>
      </c>
      <c r="H286" s="5">
        <v>107046904.81054135</v>
      </c>
      <c r="I286" s="17">
        <v>0</v>
      </c>
      <c r="J286" s="5">
        <v>38384526.705882601</v>
      </c>
      <c r="K286" s="5">
        <v>35562764.361991301</v>
      </c>
      <c r="L286" s="5">
        <v>0</v>
      </c>
      <c r="M286" s="5">
        <v>102048567.86022942</v>
      </c>
      <c r="N286" s="6">
        <v>0</v>
      </c>
      <c r="O286" s="6">
        <v>0</v>
      </c>
      <c r="P286" s="6">
        <v>0</v>
      </c>
      <c r="Q286" s="6">
        <v>3705154.0200000005</v>
      </c>
      <c r="R286" s="6">
        <v>0</v>
      </c>
      <c r="S286" s="7">
        <f t="shared" si="4"/>
        <v>443425979.34715658</v>
      </c>
    </row>
    <row r="287" spans="1:19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750</v>
      </c>
      <c r="G287" s="16">
        <v>133071296.76129058</v>
      </c>
      <c r="H287" s="5">
        <v>90918092.124683589</v>
      </c>
      <c r="I287" s="17">
        <v>0</v>
      </c>
      <c r="J287" s="5">
        <v>22453340.597285498</v>
      </c>
      <c r="K287" s="5">
        <v>10818136.443438709</v>
      </c>
      <c r="L287" s="5">
        <v>0</v>
      </c>
      <c r="M287" s="5">
        <v>50978225.001801148</v>
      </c>
      <c r="N287" s="6">
        <v>0</v>
      </c>
      <c r="O287" s="6">
        <v>0</v>
      </c>
      <c r="P287" s="6">
        <v>0</v>
      </c>
      <c r="Q287" s="6">
        <v>2641090.86</v>
      </c>
      <c r="R287" s="6">
        <v>0</v>
      </c>
      <c r="S287" s="7">
        <f t="shared" si="4"/>
        <v>310880181.78849953</v>
      </c>
    </row>
    <row r="288" spans="1:19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750</v>
      </c>
      <c r="G288" s="16">
        <v>137261098.94361454</v>
      </c>
      <c r="H288" s="5">
        <v>93780684.058991209</v>
      </c>
      <c r="I288" s="17">
        <v>0</v>
      </c>
      <c r="J288" s="5">
        <v>24022799.248869203</v>
      </c>
      <c r="K288" s="5">
        <v>17727825.692307398</v>
      </c>
      <c r="L288" s="5">
        <v>0</v>
      </c>
      <c r="M288" s="5">
        <v>54728526.831278667</v>
      </c>
      <c r="N288" s="6">
        <v>0</v>
      </c>
      <c r="O288" s="6">
        <v>0</v>
      </c>
      <c r="P288" s="6">
        <v>0</v>
      </c>
      <c r="Q288" s="6">
        <v>2912625.36</v>
      </c>
      <c r="R288" s="6">
        <v>0</v>
      </c>
      <c r="S288" s="7">
        <f t="shared" si="4"/>
        <v>330433560.13506103</v>
      </c>
    </row>
    <row r="289" spans="1:19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750</v>
      </c>
      <c r="G289" s="16">
        <v>115841781.94196996</v>
      </c>
      <c r="H289" s="5">
        <v>79146397.899620086</v>
      </c>
      <c r="I289" s="17">
        <v>0</v>
      </c>
      <c r="J289" s="5">
        <v>13100762.85972834</v>
      </c>
      <c r="K289" s="5">
        <v>7634742.9049773905</v>
      </c>
      <c r="L289" s="5">
        <v>0</v>
      </c>
      <c r="M289" s="5">
        <v>36659488.94063931</v>
      </c>
      <c r="N289" s="6">
        <v>0</v>
      </c>
      <c r="O289" s="6">
        <v>0</v>
      </c>
      <c r="P289" s="6">
        <v>0</v>
      </c>
      <c r="Q289" s="6">
        <v>2260540.8000000003</v>
      </c>
      <c r="R289" s="6">
        <v>0</v>
      </c>
      <c r="S289" s="7">
        <f t="shared" si="4"/>
        <v>254643715.34693509</v>
      </c>
    </row>
    <row r="290" spans="1:19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750</v>
      </c>
      <c r="G290" s="16">
        <v>113197363.76060185</v>
      </c>
      <c r="H290" s="5">
        <v>77339656.237959564</v>
      </c>
      <c r="I290" s="17">
        <v>0</v>
      </c>
      <c r="J290" s="5">
        <v>16111903.411764899</v>
      </c>
      <c r="K290" s="5">
        <v>9054491.1764705908</v>
      </c>
      <c r="L290" s="5">
        <v>0</v>
      </c>
      <c r="M290" s="5">
        <v>38072844.212109454</v>
      </c>
      <c r="N290" s="6">
        <v>0</v>
      </c>
      <c r="O290" s="6">
        <v>0</v>
      </c>
      <c r="P290" s="6">
        <v>0</v>
      </c>
      <c r="Q290" s="6">
        <v>2196985.86</v>
      </c>
      <c r="R290" s="6">
        <v>0</v>
      </c>
      <c r="S290" s="7">
        <f t="shared" si="4"/>
        <v>255973244.65890634</v>
      </c>
    </row>
    <row r="291" spans="1:19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750</v>
      </c>
      <c r="G291" s="16">
        <v>139955427.45575637</v>
      </c>
      <c r="H291" s="5">
        <v>95621525.877197146</v>
      </c>
      <c r="I291" s="17">
        <v>0</v>
      </c>
      <c r="J291" s="5">
        <v>19246237.999999799</v>
      </c>
      <c r="K291" s="5">
        <v>9177992.5067873504</v>
      </c>
      <c r="L291" s="5">
        <v>0</v>
      </c>
      <c r="M291" s="5">
        <v>53269891.032851428</v>
      </c>
      <c r="N291" s="6">
        <v>0</v>
      </c>
      <c r="O291" s="6">
        <v>0</v>
      </c>
      <c r="P291" s="6">
        <v>0</v>
      </c>
      <c r="Q291" s="6">
        <v>2979736.0200000005</v>
      </c>
      <c r="R291" s="6">
        <v>0</v>
      </c>
      <c r="S291" s="7">
        <f t="shared" si="4"/>
        <v>320250810.89259207</v>
      </c>
    </row>
    <row r="292" spans="1:19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750</v>
      </c>
      <c r="G292" s="16">
        <v>104161301.62430792</v>
      </c>
      <c r="H292" s="5">
        <v>71165961.761789724</v>
      </c>
      <c r="I292" s="17">
        <v>0</v>
      </c>
      <c r="J292" s="5">
        <v>13571249.86425335</v>
      </c>
      <c r="K292" s="5">
        <v>8152168.8325791899</v>
      </c>
      <c r="L292" s="5">
        <v>0</v>
      </c>
      <c r="M292" s="5">
        <v>27726001.064367533</v>
      </c>
      <c r="N292" s="6">
        <v>0</v>
      </c>
      <c r="O292" s="6">
        <v>0</v>
      </c>
      <c r="P292" s="6">
        <v>0</v>
      </c>
      <c r="Q292" s="6">
        <v>1927754.6400000001</v>
      </c>
      <c r="R292" s="6">
        <v>0</v>
      </c>
      <c r="S292" s="7">
        <f t="shared" si="4"/>
        <v>226704437.7872977</v>
      </c>
    </row>
    <row r="293" spans="1:19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750</v>
      </c>
      <c r="G293" s="16">
        <v>119759112.51314698</v>
      </c>
      <c r="H293" s="5">
        <v>81822829.484952882</v>
      </c>
      <c r="I293" s="17">
        <v>0</v>
      </c>
      <c r="J293" s="5">
        <v>23571423.628959</v>
      </c>
      <c r="K293" s="5">
        <v>16295411.429863859</v>
      </c>
      <c r="L293" s="5">
        <v>0</v>
      </c>
      <c r="M293" s="5">
        <v>61918848.787558869</v>
      </c>
      <c r="N293" s="6">
        <v>0</v>
      </c>
      <c r="O293" s="6">
        <v>0</v>
      </c>
      <c r="P293" s="6">
        <v>0</v>
      </c>
      <c r="Q293" s="6">
        <v>2789298.18</v>
      </c>
      <c r="R293" s="6">
        <v>0</v>
      </c>
      <c r="S293" s="7">
        <f t="shared" si="4"/>
        <v>306156924.02448159</v>
      </c>
    </row>
    <row r="294" spans="1:19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748</v>
      </c>
      <c r="G294" s="16">
        <v>946390267.1334095</v>
      </c>
      <c r="H294" s="5">
        <v>0</v>
      </c>
      <c r="I294" s="17">
        <v>0</v>
      </c>
      <c r="J294" s="5">
        <v>90325605.601809889</v>
      </c>
      <c r="K294" s="5">
        <v>44699113.945701793</v>
      </c>
      <c r="L294" s="5">
        <v>276305813.03142565</v>
      </c>
      <c r="M294" s="5">
        <v>0</v>
      </c>
      <c r="N294" s="6">
        <v>0</v>
      </c>
      <c r="O294" s="6">
        <v>0</v>
      </c>
      <c r="P294" s="6">
        <v>13885279.380000001</v>
      </c>
      <c r="Q294" s="6">
        <v>0</v>
      </c>
      <c r="R294" s="6">
        <v>0</v>
      </c>
      <c r="S294" s="7">
        <f t="shared" si="4"/>
        <v>1371606079.0923469</v>
      </c>
    </row>
    <row r="295" spans="1:19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748</v>
      </c>
      <c r="G295" s="16">
        <v>128801402.35533506</v>
      </c>
      <c r="H295" s="5">
        <v>0</v>
      </c>
      <c r="I295" s="17">
        <v>0</v>
      </c>
      <c r="J295" s="5">
        <v>12116832.542986179</v>
      </c>
      <c r="K295" s="5">
        <v>6825306.4072397705</v>
      </c>
      <c r="L295" s="5">
        <v>22160548.508098513</v>
      </c>
      <c r="M295" s="5">
        <v>0</v>
      </c>
      <c r="N295" s="6">
        <v>0</v>
      </c>
      <c r="O295" s="6">
        <v>0</v>
      </c>
      <c r="P295" s="6">
        <v>1915840.9800000002</v>
      </c>
      <c r="Q295" s="6">
        <v>0</v>
      </c>
      <c r="R295" s="6">
        <v>0</v>
      </c>
      <c r="S295" s="7">
        <f t="shared" si="4"/>
        <v>171819930.79365951</v>
      </c>
    </row>
    <row r="296" spans="1:19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748</v>
      </c>
      <c r="G296" s="16">
        <v>247478854.13797015</v>
      </c>
      <c r="H296" s="5">
        <v>0</v>
      </c>
      <c r="I296" s="17">
        <v>0</v>
      </c>
      <c r="J296" s="5">
        <v>22593169.475113697</v>
      </c>
      <c r="K296" s="5">
        <v>11945877.8823527</v>
      </c>
      <c r="L296" s="5">
        <v>49334740.954219282</v>
      </c>
      <c r="M296" s="5">
        <v>0</v>
      </c>
      <c r="N296" s="6">
        <v>0</v>
      </c>
      <c r="O296" s="6">
        <v>0</v>
      </c>
      <c r="P296" s="6">
        <v>3745930.14</v>
      </c>
      <c r="Q296" s="6">
        <v>0</v>
      </c>
      <c r="R296" s="6">
        <v>0</v>
      </c>
      <c r="S296" s="7">
        <f t="shared" si="4"/>
        <v>335098572.58965582</v>
      </c>
    </row>
    <row r="297" spans="1:19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748</v>
      </c>
      <c r="G297" s="16">
        <v>181867035.00757769</v>
      </c>
      <c r="H297" s="5">
        <v>0</v>
      </c>
      <c r="I297" s="17">
        <v>0</v>
      </c>
      <c r="J297" s="5">
        <v>23884790.9773755</v>
      </c>
      <c r="K297" s="5">
        <v>12407394.542986011</v>
      </c>
      <c r="L297" s="5">
        <v>38804120.039507002</v>
      </c>
      <c r="M297" s="5">
        <v>0</v>
      </c>
      <c r="N297" s="6">
        <v>0</v>
      </c>
      <c r="O297" s="6">
        <v>0</v>
      </c>
      <c r="P297" s="6">
        <v>2563817.2200000002</v>
      </c>
      <c r="Q297" s="6">
        <v>0</v>
      </c>
      <c r="R297" s="6">
        <v>0</v>
      </c>
      <c r="S297" s="7">
        <f t="shared" si="4"/>
        <v>259527157.7874462</v>
      </c>
    </row>
    <row r="298" spans="1:19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748</v>
      </c>
      <c r="G298" s="16">
        <v>335915795.01317453</v>
      </c>
      <c r="H298" s="5">
        <v>0</v>
      </c>
      <c r="I298" s="17">
        <v>0</v>
      </c>
      <c r="J298" s="5">
        <v>29973596.081447601</v>
      </c>
      <c r="K298" s="5">
        <v>20755360.914027099</v>
      </c>
      <c r="L298" s="5">
        <v>54243906.385824919</v>
      </c>
      <c r="M298" s="5">
        <v>0</v>
      </c>
      <c r="N298" s="6">
        <v>0</v>
      </c>
      <c r="O298" s="6">
        <v>0</v>
      </c>
      <c r="P298" s="6">
        <v>4539999.9600000009</v>
      </c>
      <c r="Q298" s="6">
        <v>0</v>
      </c>
      <c r="R298" s="6">
        <v>0</v>
      </c>
      <c r="S298" s="7">
        <f t="shared" si="4"/>
        <v>445428658.35447413</v>
      </c>
    </row>
    <row r="299" spans="1:19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748</v>
      </c>
      <c r="G299" s="16">
        <v>204488534.13177234</v>
      </c>
      <c r="H299" s="5">
        <v>0</v>
      </c>
      <c r="I299" s="17">
        <v>0</v>
      </c>
      <c r="J299" s="5">
        <v>21084787.0497736</v>
      </c>
      <c r="K299" s="5">
        <v>11431229.84615403</v>
      </c>
      <c r="L299" s="5">
        <v>42450826.841825575</v>
      </c>
      <c r="M299" s="5">
        <v>0</v>
      </c>
      <c r="N299" s="6">
        <v>0</v>
      </c>
      <c r="O299" s="6">
        <v>0</v>
      </c>
      <c r="P299" s="6">
        <v>2708001.18</v>
      </c>
      <c r="Q299" s="6">
        <v>0</v>
      </c>
      <c r="R299" s="6">
        <v>0</v>
      </c>
      <c r="S299" s="7">
        <f t="shared" si="4"/>
        <v>282163379.04952556</v>
      </c>
    </row>
    <row r="300" spans="1:19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748</v>
      </c>
      <c r="G300" s="16">
        <v>594028878.65308678</v>
      </c>
      <c r="H300" s="5">
        <v>0</v>
      </c>
      <c r="I300" s="17">
        <v>0</v>
      </c>
      <c r="J300" s="5">
        <v>67206910.533936307</v>
      </c>
      <c r="K300" s="5">
        <v>35157778.678732701</v>
      </c>
      <c r="L300" s="5">
        <v>133986178.67955029</v>
      </c>
      <c r="M300" s="5">
        <v>0</v>
      </c>
      <c r="N300" s="6">
        <v>0</v>
      </c>
      <c r="O300" s="6">
        <v>0</v>
      </c>
      <c r="P300" s="6">
        <v>8764922.5200000014</v>
      </c>
      <c r="Q300" s="6">
        <v>0</v>
      </c>
      <c r="R300" s="6">
        <v>0</v>
      </c>
      <c r="S300" s="7">
        <f t="shared" si="4"/>
        <v>839144669.06530607</v>
      </c>
    </row>
    <row r="301" spans="1:19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748</v>
      </c>
      <c r="G301" s="16">
        <v>178018886.18510082</v>
      </c>
      <c r="H301" s="5">
        <v>0</v>
      </c>
      <c r="I301" s="17">
        <v>0</v>
      </c>
      <c r="J301" s="5">
        <v>16665350.570136061</v>
      </c>
      <c r="K301" s="5">
        <v>8595033.9185520597</v>
      </c>
      <c r="L301" s="5">
        <v>46773337.206076905</v>
      </c>
      <c r="M301" s="5">
        <v>0</v>
      </c>
      <c r="N301" s="6">
        <v>0</v>
      </c>
      <c r="O301" s="6">
        <v>0</v>
      </c>
      <c r="P301" s="6">
        <v>2392222.5</v>
      </c>
      <c r="Q301" s="6">
        <v>0</v>
      </c>
      <c r="R301" s="6">
        <v>0</v>
      </c>
      <c r="S301" s="7">
        <f t="shared" si="4"/>
        <v>252444830.37986588</v>
      </c>
    </row>
    <row r="302" spans="1:19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748</v>
      </c>
      <c r="G302" s="16">
        <v>209099973.21034229</v>
      </c>
      <c r="H302" s="5">
        <v>0</v>
      </c>
      <c r="I302" s="17">
        <v>0</v>
      </c>
      <c r="J302" s="5">
        <v>29042723.8552039</v>
      </c>
      <c r="K302" s="5">
        <v>12365264.199095171</v>
      </c>
      <c r="L302" s="5">
        <v>43450415.670115396</v>
      </c>
      <c r="M302" s="5">
        <v>0</v>
      </c>
      <c r="N302" s="6">
        <v>0</v>
      </c>
      <c r="O302" s="6">
        <v>0</v>
      </c>
      <c r="P302" s="6">
        <v>2574385.92</v>
      </c>
      <c r="Q302" s="6">
        <v>0</v>
      </c>
      <c r="R302" s="6">
        <v>0</v>
      </c>
      <c r="S302" s="7">
        <f t="shared" si="4"/>
        <v>296532762.85475677</v>
      </c>
    </row>
    <row r="303" spans="1:19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748</v>
      </c>
      <c r="G303" s="16">
        <v>240028912.33305466</v>
      </c>
      <c r="H303" s="5">
        <v>0</v>
      </c>
      <c r="I303" s="17">
        <v>0</v>
      </c>
      <c r="J303" s="5">
        <v>27619552.8506792</v>
      </c>
      <c r="K303" s="5">
        <v>21477495.447964303</v>
      </c>
      <c r="L303" s="5">
        <v>53715328.354755126</v>
      </c>
      <c r="M303" s="5">
        <v>0</v>
      </c>
      <c r="N303" s="6">
        <v>0</v>
      </c>
      <c r="O303" s="6">
        <v>0</v>
      </c>
      <c r="P303" s="6">
        <v>3739654.62</v>
      </c>
      <c r="Q303" s="6">
        <v>0</v>
      </c>
      <c r="R303" s="6">
        <v>0</v>
      </c>
      <c r="S303" s="7">
        <f t="shared" si="4"/>
        <v>346580943.60645324</v>
      </c>
    </row>
    <row r="304" spans="1:19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748</v>
      </c>
      <c r="G304" s="16">
        <v>249378101.27361542</v>
      </c>
      <c r="H304" s="5">
        <v>0</v>
      </c>
      <c r="I304" s="17">
        <v>0</v>
      </c>
      <c r="J304" s="5">
        <v>28276957.402715001</v>
      </c>
      <c r="K304" s="5">
        <v>15016056.380090339</v>
      </c>
      <c r="L304" s="5">
        <v>43374196.064680979</v>
      </c>
      <c r="M304" s="5">
        <v>0</v>
      </c>
      <c r="N304" s="6">
        <v>0</v>
      </c>
      <c r="O304" s="6">
        <v>0</v>
      </c>
      <c r="P304" s="6">
        <v>4259933.4600000009</v>
      </c>
      <c r="Q304" s="6">
        <v>0</v>
      </c>
      <c r="R304" s="6">
        <v>0</v>
      </c>
      <c r="S304" s="7">
        <f t="shared" si="4"/>
        <v>340305244.58110178</v>
      </c>
    </row>
    <row r="305" spans="1:19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748</v>
      </c>
      <c r="G305" s="16">
        <v>287848263.62320518</v>
      </c>
      <c r="H305" s="5">
        <v>0</v>
      </c>
      <c r="I305" s="17">
        <v>0</v>
      </c>
      <c r="J305" s="5">
        <v>18612468.434389289</v>
      </c>
      <c r="K305" s="5">
        <v>12072732.97737566</v>
      </c>
      <c r="L305" s="5">
        <v>40482760.903525144</v>
      </c>
      <c r="M305" s="5">
        <v>0</v>
      </c>
      <c r="N305" s="6">
        <v>0</v>
      </c>
      <c r="O305" s="6">
        <v>0</v>
      </c>
      <c r="P305" s="6">
        <v>3574998.9</v>
      </c>
      <c r="Q305" s="6">
        <v>0</v>
      </c>
      <c r="R305" s="6">
        <v>0</v>
      </c>
      <c r="S305" s="7">
        <f t="shared" si="4"/>
        <v>362591224.83849525</v>
      </c>
    </row>
    <row r="306" spans="1:19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748</v>
      </c>
      <c r="G306" s="16">
        <v>214915042.50876814</v>
      </c>
      <c r="H306" s="5">
        <v>0</v>
      </c>
      <c r="I306" s="17">
        <v>0</v>
      </c>
      <c r="J306" s="5">
        <v>21400024.081447899</v>
      </c>
      <c r="K306" s="5">
        <v>9990915.4389139209</v>
      </c>
      <c r="L306" s="5">
        <v>36287436.547020338</v>
      </c>
      <c r="M306" s="5">
        <v>0</v>
      </c>
      <c r="N306" s="6">
        <v>0</v>
      </c>
      <c r="O306" s="6">
        <v>0</v>
      </c>
      <c r="P306" s="6">
        <v>3159465.8400000003</v>
      </c>
      <c r="Q306" s="6">
        <v>0</v>
      </c>
      <c r="R306" s="6">
        <v>0</v>
      </c>
      <c r="S306" s="7">
        <f t="shared" si="4"/>
        <v>285752884.41615027</v>
      </c>
    </row>
    <row r="307" spans="1:19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748</v>
      </c>
      <c r="G307" s="16">
        <v>211246809.49496219</v>
      </c>
      <c r="H307" s="5">
        <v>0</v>
      </c>
      <c r="I307" s="17">
        <v>0</v>
      </c>
      <c r="J307" s="5">
        <v>25301571.800905298</v>
      </c>
      <c r="K307" s="5">
        <v>14657038.46153846</v>
      </c>
      <c r="L307" s="5">
        <v>48787397.476592466</v>
      </c>
      <c r="M307" s="5">
        <v>0</v>
      </c>
      <c r="N307" s="6">
        <v>0</v>
      </c>
      <c r="O307" s="6">
        <v>0</v>
      </c>
      <c r="P307" s="6">
        <v>2508816.42</v>
      </c>
      <c r="Q307" s="6">
        <v>0</v>
      </c>
      <c r="R307" s="6">
        <v>0</v>
      </c>
      <c r="S307" s="7">
        <f t="shared" si="4"/>
        <v>302501633.65399843</v>
      </c>
    </row>
    <row r="308" spans="1:19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748</v>
      </c>
      <c r="G308" s="16">
        <v>241698453.19524187</v>
      </c>
      <c r="H308" s="5">
        <v>0</v>
      </c>
      <c r="I308" s="17">
        <v>0</v>
      </c>
      <c r="J308" s="5">
        <v>27749196.895927999</v>
      </c>
      <c r="K308" s="5">
        <v>20212552.895927202</v>
      </c>
      <c r="L308" s="5">
        <v>51384080.299744979</v>
      </c>
      <c r="M308" s="5">
        <v>0</v>
      </c>
      <c r="N308" s="6">
        <v>0</v>
      </c>
      <c r="O308" s="6">
        <v>0</v>
      </c>
      <c r="P308" s="6">
        <v>2604378.0600000005</v>
      </c>
      <c r="Q308" s="6">
        <v>0</v>
      </c>
      <c r="R308" s="6">
        <v>0</v>
      </c>
      <c r="S308" s="7">
        <f t="shared" si="4"/>
        <v>343648661.34684205</v>
      </c>
    </row>
    <row r="309" spans="1:19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748</v>
      </c>
      <c r="G309" s="16">
        <v>277808805.55702239</v>
      </c>
      <c r="H309" s="5">
        <v>0</v>
      </c>
      <c r="I309" s="17">
        <v>0</v>
      </c>
      <c r="J309" s="5">
        <v>25927302.687782399</v>
      </c>
      <c r="K309" s="5">
        <v>23460067.882352803</v>
      </c>
      <c r="L309" s="5">
        <v>105418131.51878354</v>
      </c>
      <c r="M309" s="5">
        <v>0</v>
      </c>
      <c r="N309" s="6">
        <v>0</v>
      </c>
      <c r="O309" s="6">
        <v>0</v>
      </c>
      <c r="P309" s="6">
        <v>4174510.32</v>
      </c>
      <c r="Q309" s="6">
        <v>0</v>
      </c>
      <c r="R309" s="6">
        <v>0</v>
      </c>
      <c r="S309" s="7">
        <f t="shared" si="4"/>
        <v>436788817.96594113</v>
      </c>
    </row>
    <row r="310" spans="1:19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748</v>
      </c>
      <c r="G310" s="16">
        <v>41663320.119879231</v>
      </c>
      <c r="H310" s="5">
        <v>0</v>
      </c>
      <c r="I310" s="17">
        <v>0</v>
      </c>
      <c r="J310" s="5">
        <v>4417029.7013574401</v>
      </c>
      <c r="K310" s="5">
        <v>2583138.7330316603</v>
      </c>
      <c r="L310" s="5">
        <v>20960634.274231613</v>
      </c>
      <c r="M310" s="5">
        <v>0</v>
      </c>
      <c r="N310" s="6">
        <v>0</v>
      </c>
      <c r="O310" s="6">
        <v>0</v>
      </c>
      <c r="P310" s="6">
        <v>721496.16</v>
      </c>
      <c r="Q310" s="6">
        <v>0</v>
      </c>
      <c r="R310" s="6">
        <v>0</v>
      </c>
      <c r="S310" s="7">
        <f t="shared" si="4"/>
        <v>70345618.988499939</v>
      </c>
    </row>
    <row r="311" spans="1:19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748</v>
      </c>
      <c r="G311" s="16">
        <v>296911169.82106912</v>
      </c>
      <c r="H311" s="5">
        <v>0</v>
      </c>
      <c r="I311" s="17">
        <v>0</v>
      </c>
      <c r="J311" s="5">
        <v>28371279.900452498</v>
      </c>
      <c r="K311" s="5">
        <v>20633165.248869199</v>
      </c>
      <c r="L311" s="5">
        <v>68164998.511005327</v>
      </c>
      <c r="M311" s="5">
        <v>0</v>
      </c>
      <c r="N311" s="6">
        <v>0</v>
      </c>
      <c r="O311" s="6">
        <v>0</v>
      </c>
      <c r="P311" s="6">
        <v>3960839.7</v>
      </c>
      <c r="Q311" s="6">
        <v>0</v>
      </c>
      <c r="R311" s="6">
        <v>0</v>
      </c>
      <c r="S311" s="7">
        <f t="shared" si="4"/>
        <v>418041453.18139613</v>
      </c>
    </row>
    <row r="312" spans="1:19" ht="30" x14ac:dyDescent="0.25">
      <c r="A312" s="4" t="s">
        <v>436</v>
      </c>
      <c r="B312" s="4" t="s">
        <v>436</v>
      </c>
      <c r="C312" s="4" t="s">
        <v>474</v>
      </c>
      <c r="D312" s="4" t="s">
        <v>778</v>
      </c>
      <c r="E312" s="13" t="s">
        <v>476</v>
      </c>
      <c r="F312" s="13" t="s">
        <v>748</v>
      </c>
      <c r="G312" s="16">
        <v>232673106.94345772</v>
      </c>
      <c r="H312" s="5">
        <v>0</v>
      </c>
      <c r="I312" s="17">
        <v>0</v>
      </c>
      <c r="J312" s="5">
        <v>19843955.529411688</v>
      </c>
      <c r="K312" s="5">
        <v>8495001.67420814</v>
      </c>
      <c r="L312" s="5">
        <v>42822718.698201187</v>
      </c>
      <c r="M312" s="5">
        <v>0</v>
      </c>
      <c r="N312" s="6">
        <v>0</v>
      </c>
      <c r="O312" s="6">
        <v>0</v>
      </c>
      <c r="P312" s="6">
        <v>3171935.7</v>
      </c>
      <c r="Q312" s="6">
        <v>0</v>
      </c>
      <c r="R312" s="6">
        <v>0</v>
      </c>
      <c r="S312" s="7">
        <f t="shared" si="4"/>
        <v>307006718.54527873</v>
      </c>
    </row>
    <row r="313" spans="1:19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748</v>
      </c>
      <c r="G313" s="16">
        <v>631039720.99542832</v>
      </c>
      <c r="H313" s="5">
        <v>0</v>
      </c>
      <c r="I313" s="17">
        <v>0</v>
      </c>
      <c r="J313" s="5">
        <v>59473482.018098995</v>
      </c>
      <c r="K313" s="5">
        <v>33136874.733031299</v>
      </c>
      <c r="L313" s="5">
        <v>123827350.00914887</v>
      </c>
      <c r="M313" s="5">
        <v>0</v>
      </c>
      <c r="N313" s="6">
        <v>0</v>
      </c>
      <c r="O313" s="6">
        <v>0</v>
      </c>
      <c r="P313" s="6">
        <v>6892775.8200000003</v>
      </c>
      <c r="Q313" s="6">
        <v>0</v>
      </c>
      <c r="R313" s="6">
        <v>0</v>
      </c>
      <c r="S313" s="7">
        <f t="shared" si="4"/>
        <v>854370203.57570744</v>
      </c>
    </row>
    <row r="314" spans="1:19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748</v>
      </c>
      <c r="G314" s="16">
        <v>192304898.04911065</v>
      </c>
      <c r="H314" s="5">
        <v>0</v>
      </c>
      <c r="I314" s="17">
        <v>0</v>
      </c>
      <c r="J314" s="5">
        <v>11714799.411764991</v>
      </c>
      <c r="K314" s="5">
        <v>4527279.0135747204</v>
      </c>
      <c r="L314" s="5">
        <v>15749230.20238911</v>
      </c>
      <c r="M314" s="5">
        <v>0</v>
      </c>
      <c r="N314" s="6">
        <v>0</v>
      </c>
      <c r="O314" s="6">
        <v>0</v>
      </c>
      <c r="P314" s="6">
        <v>1976040.3599999999</v>
      </c>
      <c r="Q314" s="6">
        <v>0</v>
      </c>
      <c r="R314" s="6">
        <v>0</v>
      </c>
      <c r="S314" s="7">
        <f t="shared" si="4"/>
        <v>226272247.03683949</v>
      </c>
    </row>
    <row r="315" spans="1:19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748</v>
      </c>
      <c r="G315" s="16">
        <v>321276953.79797387</v>
      </c>
      <c r="H315" s="5">
        <v>0</v>
      </c>
      <c r="I315" s="17">
        <v>0</v>
      </c>
      <c r="J315" s="5">
        <v>39465967.882352903</v>
      </c>
      <c r="K315" s="5">
        <v>18550995.665158499</v>
      </c>
      <c r="L315" s="5">
        <v>60164457.466307819</v>
      </c>
      <c r="M315" s="5">
        <v>0</v>
      </c>
      <c r="N315" s="6">
        <v>0</v>
      </c>
      <c r="O315" s="6">
        <v>0</v>
      </c>
      <c r="P315" s="6">
        <v>4369158.72</v>
      </c>
      <c r="Q315" s="6">
        <v>0</v>
      </c>
      <c r="R315" s="6">
        <v>0</v>
      </c>
      <c r="S315" s="7">
        <f t="shared" si="4"/>
        <v>443827533.53179312</v>
      </c>
    </row>
    <row r="316" spans="1:19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748</v>
      </c>
      <c r="G316" s="16">
        <v>253374963.0852927</v>
      </c>
      <c r="H316" s="5">
        <v>0</v>
      </c>
      <c r="I316" s="17">
        <v>0</v>
      </c>
      <c r="J316" s="5">
        <v>25160735.6742086</v>
      </c>
      <c r="K316" s="5">
        <v>10380411.9638009</v>
      </c>
      <c r="L316" s="5">
        <v>61468510.405827872</v>
      </c>
      <c r="M316" s="5">
        <v>0</v>
      </c>
      <c r="N316" s="6">
        <v>0</v>
      </c>
      <c r="O316" s="6">
        <v>0</v>
      </c>
      <c r="P316" s="6">
        <v>4929889.8600000003</v>
      </c>
      <c r="Q316" s="6">
        <v>0</v>
      </c>
      <c r="R316" s="6">
        <v>0</v>
      </c>
      <c r="S316" s="7">
        <f t="shared" si="4"/>
        <v>355314510.98913008</v>
      </c>
    </row>
    <row r="317" spans="1:19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748</v>
      </c>
      <c r="G317" s="16">
        <v>106125194.71305464</v>
      </c>
      <c r="H317" s="5">
        <v>0</v>
      </c>
      <c r="I317" s="17">
        <v>0</v>
      </c>
      <c r="J317" s="5">
        <v>10471763.08597289</v>
      </c>
      <c r="K317" s="5">
        <v>5884045.2217194093</v>
      </c>
      <c r="L317" s="5">
        <v>23732263.602555398</v>
      </c>
      <c r="M317" s="5">
        <v>0</v>
      </c>
      <c r="N317" s="6">
        <v>0</v>
      </c>
      <c r="O317" s="6">
        <v>0</v>
      </c>
      <c r="P317" s="6">
        <v>1380348</v>
      </c>
      <c r="Q317" s="6">
        <v>0</v>
      </c>
      <c r="R317" s="6">
        <v>0</v>
      </c>
      <c r="S317" s="7">
        <f t="shared" si="4"/>
        <v>147593614.62330234</v>
      </c>
    </row>
    <row r="318" spans="1:19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748</v>
      </c>
      <c r="G318" s="16">
        <v>181755419.8717342</v>
      </c>
      <c r="H318" s="5">
        <v>0</v>
      </c>
      <c r="I318" s="17">
        <v>0</v>
      </c>
      <c r="J318" s="5">
        <v>18703306.334841501</v>
      </c>
      <c r="K318" s="5">
        <v>12618171.638008671</v>
      </c>
      <c r="L318" s="5">
        <v>30582894.994452864</v>
      </c>
      <c r="M318" s="5">
        <v>0</v>
      </c>
      <c r="N318" s="6">
        <v>0</v>
      </c>
      <c r="O318" s="6">
        <v>0</v>
      </c>
      <c r="P318" s="6">
        <v>2481240.0600000005</v>
      </c>
      <c r="Q318" s="6">
        <v>0</v>
      </c>
      <c r="R318" s="6">
        <v>0</v>
      </c>
      <c r="S318" s="7">
        <f t="shared" si="4"/>
        <v>246141032.89903724</v>
      </c>
    </row>
    <row r="319" spans="1:19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748</v>
      </c>
      <c r="G319" s="16">
        <v>95655615.77534683</v>
      </c>
      <c r="H319" s="5">
        <v>0</v>
      </c>
      <c r="I319" s="17">
        <v>0</v>
      </c>
      <c r="J319" s="5">
        <v>10831101.88235271</v>
      </c>
      <c r="K319" s="5">
        <v>6892578.17194572</v>
      </c>
      <c r="L319" s="5">
        <v>14973035.034597442</v>
      </c>
      <c r="M319" s="5">
        <v>0</v>
      </c>
      <c r="N319" s="6">
        <v>0</v>
      </c>
      <c r="O319" s="6">
        <v>0</v>
      </c>
      <c r="P319" s="6">
        <v>1260657.9000000001</v>
      </c>
      <c r="Q319" s="6">
        <v>0</v>
      </c>
      <c r="R319" s="6">
        <v>0</v>
      </c>
      <c r="S319" s="7">
        <f t="shared" si="4"/>
        <v>129612988.76424271</v>
      </c>
    </row>
    <row r="320" spans="1:19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748</v>
      </c>
      <c r="G320" s="16">
        <v>130530246.91942608</v>
      </c>
      <c r="H320" s="5">
        <v>0</v>
      </c>
      <c r="I320" s="17">
        <v>0</v>
      </c>
      <c r="J320" s="5">
        <v>11497500.588235268</v>
      </c>
      <c r="K320" s="5">
        <v>6979221.8733032104</v>
      </c>
      <c r="L320" s="5">
        <v>18865144.288555041</v>
      </c>
      <c r="M320" s="5">
        <v>0</v>
      </c>
      <c r="N320" s="6">
        <v>0</v>
      </c>
      <c r="O320" s="6">
        <v>0</v>
      </c>
      <c r="P320" s="6">
        <v>1645147.98</v>
      </c>
      <c r="Q320" s="6">
        <v>0</v>
      </c>
      <c r="R320" s="6">
        <v>0</v>
      </c>
      <c r="S320" s="7">
        <f t="shared" si="4"/>
        <v>169517261.64951959</v>
      </c>
    </row>
    <row r="321" spans="1:19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748</v>
      </c>
      <c r="G321" s="16">
        <v>110536975.07250121</v>
      </c>
      <c r="H321" s="5">
        <v>0</v>
      </c>
      <c r="I321" s="17">
        <v>0</v>
      </c>
      <c r="J321" s="5">
        <v>16648934.714932479</v>
      </c>
      <c r="K321" s="5">
        <v>9097862.3076923098</v>
      </c>
      <c r="L321" s="5">
        <v>20381164.906406701</v>
      </c>
      <c r="M321" s="5">
        <v>0</v>
      </c>
      <c r="N321" s="6">
        <v>0</v>
      </c>
      <c r="O321" s="6">
        <v>0</v>
      </c>
      <c r="P321" s="6">
        <v>1405211.58</v>
      </c>
      <c r="Q321" s="6">
        <v>0</v>
      </c>
      <c r="R321" s="6">
        <v>0</v>
      </c>
      <c r="S321" s="7">
        <f t="shared" si="4"/>
        <v>158070148.58153272</v>
      </c>
    </row>
    <row r="322" spans="1:19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748</v>
      </c>
      <c r="G322" s="16">
        <v>252839627.33278671</v>
      </c>
      <c r="H322" s="5">
        <v>0</v>
      </c>
      <c r="I322" s="17">
        <v>0</v>
      </c>
      <c r="J322" s="5">
        <v>23078518.5882353</v>
      </c>
      <c r="K322" s="5">
        <v>13199761.38461568</v>
      </c>
      <c r="L322" s="5">
        <v>52601647.92922201</v>
      </c>
      <c r="M322" s="5">
        <v>0</v>
      </c>
      <c r="N322" s="6">
        <v>0</v>
      </c>
      <c r="O322" s="6">
        <v>0</v>
      </c>
      <c r="P322" s="6">
        <v>3027384.9</v>
      </c>
      <c r="Q322" s="6">
        <v>0</v>
      </c>
      <c r="R322" s="6">
        <v>0</v>
      </c>
      <c r="S322" s="7">
        <f t="shared" si="4"/>
        <v>344746940.13485962</v>
      </c>
    </row>
    <row r="323" spans="1:19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748</v>
      </c>
      <c r="G323" s="16">
        <v>219248232.91748458</v>
      </c>
      <c r="H323" s="5">
        <v>0</v>
      </c>
      <c r="I323" s="17">
        <v>0</v>
      </c>
      <c r="J323" s="5">
        <v>21090857.8642537</v>
      </c>
      <c r="K323" s="5">
        <v>11095602.868778281</v>
      </c>
      <c r="L323" s="5">
        <v>38231726.691244788</v>
      </c>
      <c r="M323" s="5">
        <v>0</v>
      </c>
      <c r="N323" s="6">
        <v>0</v>
      </c>
      <c r="O323" s="6">
        <v>0</v>
      </c>
      <c r="P323" s="6">
        <v>2480294.8800000004</v>
      </c>
      <c r="Q323" s="6">
        <v>0</v>
      </c>
      <c r="R323" s="6">
        <v>0</v>
      </c>
      <c r="S323" s="7">
        <f t="shared" si="4"/>
        <v>292146715.22176135</v>
      </c>
    </row>
    <row r="324" spans="1:19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748</v>
      </c>
      <c r="G324" s="16">
        <v>173615933.32272142</v>
      </c>
      <c r="H324" s="5">
        <v>0</v>
      </c>
      <c r="I324" s="17">
        <v>0</v>
      </c>
      <c r="J324" s="5">
        <v>18727932.126696799</v>
      </c>
      <c r="K324" s="5">
        <v>12367006.859728551</v>
      </c>
      <c r="L324" s="5">
        <v>31169175.146718346</v>
      </c>
      <c r="M324" s="5">
        <v>0</v>
      </c>
      <c r="N324" s="6">
        <v>0</v>
      </c>
      <c r="O324" s="6">
        <v>0</v>
      </c>
      <c r="P324" s="6">
        <v>2012462.6400000001</v>
      </c>
      <c r="Q324" s="6">
        <v>0</v>
      </c>
      <c r="R324" s="6">
        <v>0</v>
      </c>
      <c r="S324" s="7">
        <f t="shared" si="4"/>
        <v>237892510.0958651</v>
      </c>
    </row>
    <row r="325" spans="1:19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748</v>
      </c>
      <c r="G325" s="16">
        <v>142467668.38421547</v>
      </c>
      <c r="H325" s="5">
        <v>0</v>
      </c>
      <c r="I325" s="17">
        <v>0</v>
      </c>
      <c r="J325" s="5">
        <v>14381887.276018219</v>
      </c>
      <c r="K325" s="5">
        <v>8717690.9592760596</v>
      </c>
      <c r="L325" s="5">
        <v>23623398.541057862</v>
      </c>
      <c r="M325" s="5">
        <v>0</v>
      </c>
      <c r="N325" s="6">
        <v>0</v>
      </c>
      <c r="O325" s="6">
        <v>0</v>
      </c>
      <c r="P325" s="6">
        <v>1542117.6</v>
      </c>
      <c r="Q325" s="6">
        <v>0</v>
      </c>
      <c r="R325" s="6">
        <v>0</v>
      </c>
      <c r="S325" s="7">
        <f t="shared" si="4"/>
        <v>190732762.76056761</v>
      </c>
    </row>
    <row r="326" spans="1:19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748</v>
      </c>
      <c r="G326" s="16">
        <v>746858469.74890816</v>
      </c>
      <c r="H326" s="5">
        <v>0</v>
      </c>
      <c r="I326" s="17">
        <v>0</v>
      </c>
      <c r="J326" s="5">
        <v>81671056.398190007</v>
      </c>
      <c r="K326" s="5">
        <v>84930817.484162405</v>
      </c>
      <c r="L326" s="5">
        <v>170827864.57071835</v>
      </c>
      <c r="M326" s="5">
        <v>0</v>
      </c>
      <c r="N326" s="6">
        <v>0</v>
      </c>
      <c r="O326" s="6">
        <v>0</v>
      </c>
      <c r="P326" s="6">
        <v>11869733.880000001</v>
      </c>
      <c r="Q326" s="6">
        <v>0</v>
      </c>
      <c r="R326" s="6">
        <v>0</v>
      </c>
      <c r="S326" s="7">
        <f t="shared" si="4"/>
        <v>1096157942.081979</v>
      </c>
    </row>
    <row r="327" spans="1:19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748</v>
      </c>
      <c r="G327" s="16">
        <v>429100028.87532932</v>
      </c>
      <c r="H327" s="5">
        <v>0</v>
      </c>
      <c r="I327" s="17">
        <v>0</v>
      </c>
      <c r="J327" s="5">
        <v>46651184.036199301</v>
      </c>
      <c r="K327" s="5">
        <v>23482201.963801302</v>
      </c>
      <c r="L327" s="5">
        <v>81764547.099147022</v>
      </c>
      <c r="M327" s="5">
        <v>0</v>
      </c>
      <c r="N327" s="6">
        <v>0</v>
      </c>
      <c r="O327" s="6">
        <v>0</v>
      </c>
      <c r="P327" s="6">
        <v>6242487.4799999995</v>
      </c>
      <c r="Q327" s="6">
        <v>0</v>
      </c>
      <c r="R327" s="6">
        <v>0</v>
      </c>
      <c r="S327" s="7">
        <f t="shared" si="4"/>
        <v>587240449.45447695</v>
      </c>
    </row>
    <row r="328" spans="1:19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748</v>
      </c>
      <c r="G328" s="16">
        <v>520738118.73907828</v>
      </c>
      <c r="H328" s="5">
        <v>0</v>
      </c>
      <c r="I328" s="17">
        <v>0</v>
      </c>
      <c r="J328" s="5">
        <v>71849753.665158495</v>
      </c>
      <c r="K328" s="5">
        <v>32023451.438914299</v>
      </c>
      <c r="L328" s="5">
        <v>126771343.872679</v>
      </c>
      <c r="M328" s="5">
        <v>0</v>
      </c>
      <c r="N328" s="6">
        <v>0</v>
      </c>
      <c r="O328" s="6">
        <v>0</v>
      </c>
      <c r="P328" s="6">
        <v>6920138.7000000002</v>
      </c>
      <c r="Q328" s="6">
        <v>0</v>
      </c>
      <c r="R328" s="6">
        <v>0</v>
      </c>
      <c r="S328" s="7">
        <f t="shared" si="4"/>
        <v>758302806.41583014</v>
      </c>
    </row>
    <row r="329" spans="1:19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748</v>
      </c>
      <c r="G329" s="16">
        <v>358893084.37222016</v>
      </c>
      <c r="H329" s="5">
        <v>0</v>
      </c>
      <c r="I329" s="17">
        <v>0</v>
      </c>
      <c r="J329" s="5">
        <v>34728178.877827697</v>
      </c>
      <c r="K329" s="5">
        <v>23628131.918552101</v>
      </c>
      <c r="L329" s="5">
        <v>65729040.386876643</v>
      </c>
      <c r="M329" s="5">
        <v>0</v>
      </c>
      <c r="N329" s="6">
        <v>0</v>
      </c>
      <c r="O329" s="6">
        <v>0</v>
      </c>
      <c r="P329" s="6">
        <v>4514976.72</v>
      </c>
      <c r="Q329" s="6">
        <v>0</v>
      </c>
      <c r="R329" s="6">
        <v>0</v>
      </c>
      <c r="S329" s="7">
        <f t="shared" ref="S329:S392" si="5">+SUM(G329:R329)</f>
        <v>487493412.27547663</v>
      </c>
    </row>
    <row r="330" spans="1:19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748</v>
      </c>
      <c r="G330" s="16">
        <v>173404902.55544305</v>
      </c>
      <c r="H330" s="5">
        <v>0</v>
      </c>
      <c r="I330" s="17">
        <v>0</v>
      </c>
      <c r="J330" s="5">
        <v>21970522.3348414</v>
      </c>
      <c r="K330" s="5">
        <v>11963062.5791851</v>
      </c>
      <c r="L330" s="5">
        <v>36420237.988269597</v>
      </c>
      <c r="M330" s="5">
        <v>0</v>
      </c>
      <c r="N330" s="6">
        <v>0</v>
      </c>
      <c r="O330" s="6">
        <v>0</v>
      </c>
      <c r="P330" s="6">
        <v>2126419.2000000002</v>
      </c>
      <c r="Q330" s="6">
        <v>0</v>
      </c>
      <c r="R330" s="6">
        <v>0</v>
      </c>
      <c r="S330" s="7">
        <f t="shared" si="5"/>
        <v>245885144.65773913</v>
      </c>
    </row>
    <row r="331" spans="1:19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748</v>
      </c>
      <c r="G331" s="16">
        <v>438915942.85135722</v>
      </c>
      <c r="H331" s="5">
        <v>0</v>
      </c>
      <c r="I331" s="17">
        <v>0</v>
      </c>
      <c r="J331" s="5">
        <v>46645225.556561098</v>
      </c>
      <c r="K331" s="5">
        <v>25997446.977375399</v>
      </c>
      <c r="L331" s="5">
        <v>78267431.083754778</v>
      </c>
      <c r="M331" s="5">
        <v>0</v>
      </c>
      <c r="N331" s="6">
        <v>0</v>
      </c>
      <c r="O331" s="6">
        <v>0</v>
      </c>
      <c r="P331" s="6">
        <v>5850000</v>
      </c>
      <c r="Q331" s="6">
        <v>0</v>
      </c>
      <c r="R331" s="6">
        <v>0</v>
      </c>
      <c r="S331" s="7">
        <f t="shared" si="5"/>
        <v>595676046.4690485</v>
      </c>
    </row>
    <row r="332" spans="1:19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748</v>
      </c>
      <c r="G332" s="16">
        <v>518831344.84516799</v>
      </c>
      <c r="H332" s="5">
        <v>0</v>
      </c>
      <c r="I332" s="17">
        <v>0</v>
      </c>
      <c r="J332" s="5">
        <v>56535974.180995107</v>
      </c>
      <c r="K332" s="5">
        <v>44319080.416289799</v>
      </c>
      <c r="L332" s="5">
        <v>115742312.42335212</v>
      </c>
      <c r="M332" s="5">
        <v>0</v>
      </c>
      <c r="N332" s="6">
        <v>0</v>
      </c>
      <c r="O332" s="6">
        <v>0</v>
      </c>
      <c r="P332" s="6">
        <v>7876155.6000000006</v>
      </c>
      <c r="Q332" s="6">
        <v>0</v>
      </c>
      <c r="R332" s="6">
        <v>0</v>
      </c>
      <c r="S332" s="7">
        <f t="shared" si="5"/>
        <v>743304867.46580505</v>
      </c>
    </row>
    <row r="333" spans="1:19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748</v>
      </c>
      <c r="G333" s="16">
        <v>453326179.69978809</v>
      </c>
      <c r="H333" s="5">
        <v>0</v>
      </c>
      <c r="I333" s="17">
        <v>0</v>
      </c>
      <c r="J333" s="5">
        <v>51729533.131221704</v>
      </c>
      <c r="K333" s="5">
        <v>31096721.963801</v>
      </c>
      <c r="L333" s="5">
        <v>104225942.79647848</v>
      </c>
      <c r="M333" s="5">
        <v>0</v>
      </c>
      <c r="N333" s="6">
        <v>0</v>
      </c>
      <c r="O333" s="6">
        <v>0</v>
      </c>
      <c r="P333" s="6">
        <v>6138574.3799999999</v>
      </c>
      <c r="Q333" s="6">
        <v>0</v>
      </c>
      <c r="R333" s="6">
        <v>0</v>
      </c>
      <c r="S333" s="7">
        <f t="shared" si="5"/>
        <v>646516951.97128928</v>
      </c>
    </row>
    <row r="334" spans="1:19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748</v>
      </c>
      <c r="G334" s="16">
        <v>302634651.22090369</v>
      </c>
      <c r="H334" s="5">
        <v>0</v>
      </c>
      <c r="I334" s="17">
        <v>0</v>
      </c>
      <c r="J334" s="5">
        <v>40409348.144795895</v>
      </c>
      <c r="K334" s="5">
        <v>22441992.162895903</v>
      </c>
      <c r="L334" s="5">
        <v>67431208.270825043</v>
      </c>
      <c r="M334" s="5">
        <v>0</v>
      </c>
      <c r="N334" s="6">
        <v>0</v>
      </c>
      <c r="O334" s="6">
        <v>0</v>
      </c>
      <c r="P334" s="6">
        <v>3960009.18</v>
      </c>
      <c r="Q334" s="6">
        <v>0</v>
      </c>
      <c r="R334" s="6">
        <v>0</v>
      </c>
      <c r="S334" s="7">
        <f t="shared" si="5"/>
        <v>436877208.97942054</v>
      </c>
    </row>
    <row r="335" spans="1:19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748</v>
      </c>
      <c r="G335" s="16">
        <v>279935903.27248341</v>
      </c>
      <c r="H335" s="5">
        <v>0</v>
      </c>
      <c r="I335" s="17">
        <v>0</v>
      </c>
      <c r="J335" s="5">
        <v>25297804.389140502</v>
      </c>
      <c r="K335" s="5">
        <v>14451162.10859737</v>
      </c>
      <c r="L335" s="5">
        <v>62224939.365577236</v>
      </c>
      <c r="M335" s="5">
        <v>0</v>
      </c>
      <c r="N335" s="6">
        <v>0</v>
      </c>
      <c r="O335" s="6">
        <v>0</v>
      </c>
      <c r="P335" s="6">
        <v>3171808.8000000003</v>
      </c>
      <c r="Q335" s="6">
        <v>0</v>
      </c>
      <c r="R335" s="6">
        <v>0</v>
      </c>
      <c r="S335" s="7">
        <f t="shared" si="5"/>
        <v>385081617.93579853</v>
      </c>
    </row>
    <row r="336" spans="1:19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748</v>
      </c>
      <c r="G336" s="16">
        <v>428533792.43636978</v>
      </c>
      <c r="H336" s="5">
        <v>0</v>
      </c>
      <c r="I336" s="17">
        <v>0</v>
      </c>
      <c r="J336" s="5">
        <v>64802531.194570705</v>
      </c>
      <c r="K336" s="5">
        <v>48073789.420815095</v>
      </c>
      <c r="L336" s="5">
        <v>119423623.93965383</v>
      </c>
      <c r="M336" s="5">
        <v>0</v>
      </c>
      <c r="N336" s="6">
        <v>0</v>
      </c>
      <c r="O336" s="6">
        <v>0</v>
      </c>
      <c r="P336" s="6">
        <v>5839944.6600000001</v>
      </c>
      <c r="Q336" s="6">
        <v>0</v>
      </c>
      <c r="R336" s="6">
        <v>0</v>
      </c>
      <c r="S336" s="7">
        <f t="shared" si="5"/>
        <v>666673681.65140939</v>
      </c>
    </row>
    <row r="337" spans="1:19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748</v>
      </c>
      <c r="G337" s="16">
        <v>205191213.19509315</v>
      </c>
      <c r="H337" s="5">
        <v>0</v>
      </c>
      <c r="I337" s="17">
        <v>0</v>
      </c>
      <c r="J337" s="5">
        <v>17900329.104072209</v>
      </c>
      <c r="K337" s="5">
        <v>9731359.0226243902</v>
      </c>
      <c r="L337" s="5">
        <v>37367454.401719555</v>
      </c>
      <c r="M337" s="5">
        <v>0</v>
      </c>
      <c r="N337" s="6">
        <v>0</v>
      </c>
      <c r="O337" s="6">
        <v>0</v>
      </c>
      <c r="P337" s="6">
        <v>2623237.2000000002</v>
      </c>
      <c r="Q337" s="6">
        <v>0</v>
      </c>
      <c r="R337" s="6">
        <v>0</v>
      </c>
      <c r="S337" s="7">
        <f t="shared" si="5"/>
        <v>272813592.9235093</v>
      </c>
    </row>
    <row r="338" spans="1:19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748</v>
      </c>
      <c r="G338" s="16">
        <v>265283290.61260781</v>
      </c>
      <c r="H338" s="5">
        <v>0</v>
      </c>
      <c r="I338" s="17">
        <v>0</v>
      </c>
      <c r="J338" s="5">
        <v>33719316.895927295</v>
      </c>
      <c r="K338" s="5">
        <v>21933787.900453001</v>
      </c>
      <c r="L338" s="5">
        <v>61143693.835993066</v>
      </c>
      <c r="M338" s="5">
        <v>0</v>
      </c>
      <c r="N338" s="6">
        <v>0</v>
      </c>
      <c r="O338" s="6">
        <v>0</v>
      </c>
      <c r="P338" s="6">
        <v>3959075.5200000009</v>
      </c>
      <c r="Q338" s="6">
        <v>0</v>
      </c>
      <c r="R338" s="6">
        <v>0</v>
      </c>
      <c r="S338" s="7">
        <f t="shared" si="5"/>
        <v>386039164.76498115</v>
      </c>
    </row>
    <row r="339" spans="1:19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748</v>
      </c>
      <c r="G339" s="16">
        <v>233494444.01228011</v>
      </c>
      <c r="H339" s="5">
        <v>0</v>
      </c>
      <c r="I339" s="17">
        <v>0</v>
      </c>
      <c r="J339" s="5">
        <v>17413229.945701089</v>
      </c>
      <c r="K339" s="5">
        <v>10192845.83710406</v>
      </c>
      <c r="L339" s="5">
        <v>28955149.344786994</v>
      </c>
      <c r="M339" s="5">
        <v>0</v>
      </c>
      <c r="N339" s="6">
        <v>0</v>
      </c>
      <c r="O339" s="6">
        <v>0</v>
      </c>
      <c r="P339" s="6">
        <v>2605708.98</v>
      </c>
      <c r="Q339" s="6">
        <v>0</v>
      </c>
      <c r="R339" s="6">
        <v>0</v>
      </c>
      <c r="S339" s="7">
        <f t="shared" si="5"/>
        <v>292661378.11987227</v>
      </c>
    </row>
    <row r="340" spans="1:19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748</v>
      </c>
      <c r="G340" s="16">
        <v>95816828.250539765</v>
      </c>
      <c r="H340" s="5">
        <v>0</v>
      </c>
      <c r="I340" s="17">
        <v>0</v>
      </c>
      <c r="J340" s="5">
        <v>11169151.791855039</v>
      </c>
      <c r="K340" s="5">
        <v>4530624.2714932002</v>
      </c>
      <c r="L340" s="5">
        <v>18560356.05908623</v>
      </c>
      <c r="M340" s="5">
        <v>0</v>
      </c>
      <c r="N340" s="6">
        <v>0</v>
      </c>
      <c r="O340" s="6">
        <v>0</v>
      </c>
      <c r="P340" s="6">
        <v>1267521.3</v>
      </c>
      <c r="Q340" s="6">
        <v>0</v>
      </c>
      <c r="R340" s="6">
        <v>0</v>
      </c>
      <c r="S340" s="7">
        <f t="shared" si="5"/>
        <v>131344481.67297423</v>
      </c>
    </row>
    <row r="341" spans="1:19" ht="30" x14ac:dyDescent="0.25">
      <c r="A341" s="4" t="s">
        <v>436</v>
      </c>
      <c r="B341" s="4" t="s">
        <v>436</v>
      </c>
      <c r="C341" s="4" t="s">
        <v>559</v>
      </c>
      <c r="D341" s="4" t="s">
        <v>780</v>
      </c>
      <c r="E341" s="13" t="s">
        <v>560</v>
      </c>
      <c r="F341" s="13" t="s">
        <v>748</v>
      </c>
      <c r="G341" s="16">
        <v>338644152.14756328</v>
      </c>
      <c r="H341" s="5">
        <v>0</v>
      </c>
      <c r="I341" s="17">
        <v>0</v>
      </c>
      <c r="J341" s="5">
        <v>33517628.642534003</v>
      </c>
      <c r="K341" s="5">
        <v>14264200.5520363</v>
      </c>
      <c r="L341" s="5">
        <v>75072423.5516572</v>
      </c>
      <c r="M341" s="5">
        <v>0</v>
      </c>
      <c r="N341" s="6">
        <v>0</v>
      </c>
      <c r="O341" s="6">
        <v>0</v>
      </c>
      <c r="P341" s="6">
        <v>5082553.620000001</v>
      </c>
      <c r="Q341" s="6">
        <v>0</v>
      </c>
      <c r="R341" s="6">
        <v>0</v>
      </c>
      <c r="S341" s="7">
        <f t="shared" si="5"/>
        <v>466580958.51379079</v>
      </c>
    </row>
    <row r="342" spans="1:19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748</v>
      </c>
      <c r="G342" s="16">
        <v>379139293.76309818</v>
      </c>
      <c r="H342" s="5">
        <v>0</v>
      </c>
      <c r="I342" s="17">
        <v>0</v>
      </c>
      <c r="J342" s="5">
        <v>35673938.171946198</v>
      </c>
      <c r="K342" s="5">
        <v>23606998.769230902</v>
      </c>
      <c r="L342" s="5">
        <v>61289616.963753968</v>
      </c>
      <c r="M342" s="5">
        <v>0</v>
      </c>
      <c r="N342" s="6">
        <v>0</v>
      </c>
      <c r="O342" s="6">
        <v>0</v>
      </c>
      <c r="P342" s="6">
        <v>5082592.1399999997</v>
      </c>
      <c r="Q342" s="6">
        <v>0</v>
      </c>
      <c r="R342" s="6">
        <v>0</v>
      </c>
      <c r="S342" s="7">
        <f t="shared" si="5"/>
        <v>504792439.80802929</v>
      </c>
    </row>
    <row r="343" spans="1:19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748</v>
      </c>
      <c r="G343" s="16">
        <v>314366512.18349087</v>
      </c>
      <c r="H343" s="5">
        <v>0</v>
      </c>
      <c r="I343" s="17">
        <v>0</v>
      </c>
      <c r="J343" s="5">
        <v>35735738.542985998</v>
      </c>
      <c r="K343" s="5">
        <v>18588480.063348699</v>
      </c>
      <c r="L343" s="5">
        <v>73000008.93591921</v>
      </c>
      <c r="M343" s="5">
        <v>0</v>
      </c>
      <c r="N343" s="6">
        <v>0</v>
      </c>
      <c r="O343" s="6">
        <v>0</v>
      </c>
      <c r="P343" s="6">
        <v>4553547.84</v>
      </c>
      <c r="Q343" s="6">
        <v>0</v>
      </c>
      <c r="R343" s="6">
        <v>0</v>
      </c>
      <c r="S343" s="7">
        <f t="shared" si="5"/>
        <v>446244287.56574476</v>
      </c>
    </row>
    <row r="344" spans="1:19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748</v>
      </c>
      <c r="G344" s="16">
        <v>355246241.16063529</v>
      </c>
      <c r="H344" s="5">
        <v>0</v>
      </c>
      <c r="I344" s="17">
        <v>0</v>
      </c>
      <c r="J344" s="5">
        <v>45823622.108597703</v>
      </c>
      <c r="K344" s="5">
        <v>25785998.280542698</v>
      </c>
      <c r="L344" s="5">
        <v>89914486.308701426</v>
      </c>
      <c r="M344" s="5">
        <v>0</v>
      </c>
      <c r="N344" s="6">
        <v>0</v>
      </c>
      <c r="O344" s="6">
        <v>0</v>
      </c>
      <c r="P344" s="6">
        <v>5326831.8</v>
      </c>
      <c r="Q344" s="6">
        <v>0</v>
      </c>
      <c r="R344" s="6">
        <v>0</v>
      </c>
      <c r="S344" s="7">
        <f t="shared" si="5"/>
        <v>522097179.65847713</v>
      </c>
    </row>
    <row r="345" spans="1:19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748</v>
      </c>
      <c r="G345" s="16">
        <v>343612179.00542045</v>
      </c>
      <c r="H345" s="5">
        <v>0</v>
      </c>
      <c r="I345" s="17">
        <v>0</v>
      </c>
      <c r="J345" s="5">
        <v>34574032.280543</v>
      </c>
      <c r="K345" s="5">
        <v>16526477.81900453</v>
      </c>
      <c r="L345" s="5">
        <v>56904591.02613882</v>
      </c>
      <c r="M345" s="5">
        <v>0</v>
      </c>
      <c r="N345" s="6">
        <v>0</v>
      </c>
      <c r="O345" s="6">
        <v>0</v>
      </c>
      <c r="P345" s="6">
        <v>4825520.6399999997</v>
      </c>
      <c r="Q345" s="6">
        <v>0</v>
      </c>
      <c r="R345" s="6">
        <v>0</v>
      </c>
      <c r="S345" s="7">
        <f t="shared" si="5"/>
        <v>456442800.77110678</v>
      </c>
    </row>
    <row r="346" spans="1:19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748</v>
      </c>
      <c r="G346" s="16">
        <v>157794766.92597371</v>
      </c>
      <c r="H346" s="5">
        <v>0</v>
      </c>
      <c r="I346" s="17">
        <v>0</v>
      </c>
      <c r="J346" s="5">
        <v>15330674.389139781</v>
      </c>
      <c r="K346" s="5">
        <v>7150906.0814479208</v>
      </c>
      <c r="L346" s="5">
        <v>29155112.7393938</v>
      </c>
      <c r="M346" s="5">
        <v>0</v>
      </c>
      <c r="N346" s="6">
        <v>0</v>
      </c>
      <c r="O346" s="6">
        <v>0</v>
      </c>
      <c r="P346" s="6">
        <v>2633188.86</v>
      </c>
      <c r="Q346" s="6">
        <v>0</v>
      </c>
      <c r="R346" s="6">
        <v>0</v>
      </c>
      <c r="S346" s="7">
        <f t="shared" si="5"/>
        <v>212064648.99595523</v>
      </c>
    </row>
    <row r="347" spans="1:19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748</v>
      </c>
      <c r="G347" s="16">
        <v>419191372.7194469</v>
      </c>
      <c r="H347" s="5">
        <v>0</v>
      </c>
      <c r="I347" s="17">
        <v>0</v>
      </c>
      <c r="J347" s="5">
        <v>41995063.493212797</v>
      </c>
      <c r="K347" s="5">
        <v>24571085.393665001</v>
      </c>
      <c r="L347" s="5">
        <v>65544587.66519855</v>
      </c>
      <c r="M347" s="5">
        <v>0</v>
      </c>
      <c r="N347" s="6">
        <v>0</v>
      </c>
      <c r="O347" s="6">
        <v>0</v>
      </c>
      <c r="P347" s="6">
        <v>6175906.5599999996</v>
      </c>
      <c r="Q347" s="6">
        <v>0</v>
      </c>
      <c r="R347" s="6">
        <v>0</v>
      </c>
      <c r="S347" s="7">
        <f t="shared" si="5"/>
        <v>557478015.83152318</v>
      </c>
    </row>
    <row r="348" spans="1:19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748</v>
      </c>
      <c r="G348" s="16">
        <v>278879610.39767456</v>
      </c>
      <c r="H348" s="5">
        <v>0</v>
      </c>
      <c r="I348" s="17">
        <v>0</v>
      </c>
      <c r="J348" s="5">
        <v>33257044.9592763</v>
      </c>
      <c r="K348" s="5">
        <v>22606393.610859402</v>
      </c>
      <c r="L348" s="5">
        <v>56132917.945352681</v>
      </c>
      <c r="M348" s="5">
        <v>0</v>
      </c>
      <c r="N348" s="6">
        <v>0</v>
      </c>
      <c r="O348" s="6">
        <v>0</v>
      </c>
      <c r="P348" s="6">
        <v>4287032.6400000006</v>
      </c>
      <c r="Q348" s="6">
        <v>0</v>
      </c>
      <c r="R348" s="6">
        <v>0</v>
      </c>
      <c r="S348" s="7">
        <f t="shared" si="5"/>
        <v>395162999.55316293</v>
      </c>
    </row>
    <row r="349" spans="1:19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748</v>
      </c>
      <c r="G349" s="16">
        <v>164037023.83236778</v>
      </c>
      <c r="H349" s="5">
        <v>0</v>
      </c>
      <c r="I349" s="17">
        <v>0</v>
      </c>
      <c r="J349" s="5">
        <v>22124413.031674098</v>
      </c>
      <c r="K349" s="5">
        <v>12013275.447963651</v>
      </c>
      <c r="L349" s="5">
        <v>29905688.580297966</v>
      </c>
      <c r="M349" s="5">
        <v>0</v>
      </c>
      <c r="N349" s="6">
        <v>0</v>
      </c>
      <c r="O349" s="6">
        <v>0</v>
      </c>
      <c r="P349" s="6">
        <v>2063982.2399999998</v>
      </c>
      <c r="Q349" s="6">
        <v>0</v>
      </c>
      <c r="R349" s="6">
        <v>0</v>
      </c>
      <c r="S349" s="7">
        <f t="shared" si="5"/>
        <v>230144383.13230351</v>
      </c>
    </row>
    <row r="350" spans="1:19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748</v>
      </c>
      <c r="G350" s="16">
        <v>235981160.83138916</v>
      </c>
      <c r="H350" s="5">
        <v>0</v>
      </c>
      <c r="I350" s="17">
        <v>0</v>
      </c>
      <c r="J350" s="5">
        <v>26167369.7375561</v>
      </c>
      <c r="K350" s="5">
        <v>11845101.547511078</v>
      </c>
      <c r="L350" s="5">
        <v>40895201.57225173</v>
      </c>
      <c r="M350" s="5">
        <v>0</v>
      </c>
      <c r="N350" s="6">
        <v>0</v>
      </c>
      <c r="O350" s="6">
        <v>0</v>
      </c>
      <c r="P350" s="6">
        <v>2646046.44</v>
      </c>
      <c r="Q350" s="6">
        <v>0</v>
      </c>
      <c r="R350" s="6">
        <v>0</v>
      </c>
      <c r="S350" s="7">
        <f t="shared" si="5"/>
        <v>317534880.12870806</v>
      </c>
    </row>
    <row r="351" spans="1:19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748</v>
      </c>
      <c r="G351" s="16">
        <v>329568071.5032354</v>
      </c>
      <c r="H351" s="5">
        <v>0</v>
      </c>
      <c r="I351" s="17">
        <v>0</v>
      </c>
      <c r="J351" s="5">
        <v>33582091.131221801</v>
      </c>
      <c r="K351" s="5">
        <v>25989062.2714932</v>
      </c>
      <c r="L351" s="5">
        <v>74876293.289911836</v>
      </c>
      <c r="M351" s="5">
        <v>0</v>
      </c>
      <c r="N351" s="6">
        <v>0</v>
      </c>
      <c r="O351" s="6">
        <v>0</v>
      </c>
      <c r="P351" s="6">
        <v>4495412.88</v>
      </c>
      <c r="Q351" s="6">
        <v>0</v>
      </c>
      <c r="R351" s="6">
        <v>0</v>
      </c>
      <c r="S351" s="7">
        <f t="shared" si="5"/>
        <v>468510931.07586229</v>
      </c>
    </row>
    <row r="352" spans="1:19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748</v>
      </c>
      <c r="G352" s="16">
        <v>227993141.84395003</v>
      </c>
      <c r="H352" s="5">
        <v>0</v>
      </c>
      <c r="I352" s="17">
        <v>0</v>
      </c>
      <c r="J352" s="5">
        <v>22917155.9819008</v>
      </c>
      <c r="K352" s="5">
        <v>15188458.45248883</v>
      </c>
      <c r="L352" s="5">
        <v>37550490.656329595</v>
      </c>
      <c r="M352" s="5">
        <v>0</v>
      </c>
      <c r="N352" s="6">
        <v>0</v>
      </c>
      <c r="O352" s="6">
        <v>0</v>
      </c>
      <c r="P352" s="6">
        <v>3204516.42</v>
      </c>
      <c r="Q352" s="6">
        <v>0</v>
      </c>
      <c r="R352" s="6">
        <v>0</v>
      </c>
      <c r="S352" s="7">
        <f t="shared" si="5"/>
        <v>306853763.35466927</v>
      </c>
    </row>
    <row r="353" spans="1:19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748</v>
      </c>
      <c r="G353" s="16">
        <v>235702272.64077899</v>
      </c>
      <c r="H353" s="5">
        <v>0</v>
      </c>
      <c r="I353" s="17">
        <v>0</v>
      </c>
      <c r="J353" s="5">
        <v>14884492.21719503</v>
      </c>
      <c r="K353" s="5">
        <v>9123572.4434388597</v>
      </c>
      <c r="L353" s="5">
        <v>87572561.86613071</v>
      </c>
      <c r="M353" s="5">
        <v>0</v>
      </c>
      <c r="N353" s="6">
        <v>0</v>
      </c>
      <c r="O353" s="6">
        <v>0</v>
      </c>
      <c r="P353" s="6">
        <v>3764935.62</v>
      </c>
      <c r="Q353" s="6">
        <v>0</v>
      </c>
      <c r="R353" s="6">
        <v>0</v>
      </c>
      <c r="S353" s="7">
        <f t="shared" si="5"/>
        <v>351047834.78754359</v>
      </c>
    </row>
    <row r="354" spans="1:19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748</v>
      </c>
      <c r="G354" s="16">
        <v>269812124.12268138</v>
      </c>
      <c r="H354" s="5">
        <v>0</v>
      </c>
      <c r="I354" s="17">
        <v>0</v>
      </c>
      <c r="J354" s="5">
        <v>27977225.520361599</v>
      </c>
      <c r="K354" s="5">
        <v>15381072.588235229</v>
      </c>
      <c r="L354" s="5">
        <v>49896285.284006089</v>
      </c>
      <c r="M354" s="5">
        <v>0</v>
      </c>
      <c r="N354" s="6">
        <v>0</v>
      </c>
      <c r="O354" s="6">
        <v>0</v>
      </c>
      <c r="P354" s="6">
        <v>3939941.34</v>
      </c>
      <c r="Q354" s="6">
        <v>0</v>
      </c>
      <c r="R354" s="6">
        <v>0</v>
      </c>
      <c r="S354" s="7">
        <f t="shared" si="5"/>
        <v>367006648.85528427</v>
      </c>
    </row>
    <row r="355" spans="1:19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748</v>
      </c>
      <c r="G355" s="16">
        <v>123898639.22824946</v>
      </c>
      <c r="H355" s="5">
        <v>0</v>
      </c>
      <c r="I355" s="17">
        <v>0</v>
      </c>
      <c r="J355" s="5">
        <v>11622355.79185544</v>
      </c>
      <c r="K355" s="5">
        <v>8149431.0588235697</v>
      </c>
      <c r="L355" s="5">
        <v>20503623.30262959</v>
      </c>
      <c r="M355" s="5">
        <v>0</v>
      </c>
      <c r="N355" s="6">
        <v>0</v>
      </c>
      <c r="O355" s="6">
        <v>0</v>
      </c>
      <c r="P355" s="6">
        <v>1574550.72</v>
      </c>
      <c r="Q355" s="6">
        <v>0</v>
      </c>
      <c r="R355" s="6">
        <v>0</v>
      </c>
      <c r="S355" s="7">
        <f t="shared" si="5"/>
        <v>165748600.10155803</v>
      </c>
    </row>
    <row r="356" spans="1:19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748</v>
      </c>
      <c r="G356" s="16">
        <v>211540999.09686822</v>
      </c>
      <c r="H356" s="5">
        <v>0</v>
      </c>
      <c r="I356" s="17">
        <v>0</v>
      </c>
      <c r="J356" s="5">
        <v>25157486.633484099</v>
      </c>
      <c r="K356" s="5">
        <v>15510461.809954571</v>
      </c>
      <c r="L356" s="5">
        <v>56153561.382509694</v>
      </c>
      <c r="M356" s="5">
        <v>0</v>
      </c>
      <c r="N356" s="6">
        <v>0</v>
      </c>
      <c r="O356" s="6">
        <v>0</v>
      </c>
      <c r="P356" s="6">
        <v>2771320.68</v>
      </c>
      <c r="Q356" s="6">
        <v>0</v>
      </c>
      <c r="R356" s="6">
        <v>0</v>
      </c>
      <c r="S356" s="7">
        <f t="shared" si="5"/>
        <v>311133829.60281658</v>
      </c>
    </row>
    <row r="357" spans="1:19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748</v>
      </c>
      <c r="G357" s="16">
        <v>225042108.17073232</v>
      </c>
      <c r="H357" s="5">
        <v>0</v>
      </c>
      <c r="I357" s="17">
        <v>0</v>
      </c>
      <c r="J357" s="5">
        <v>22944882.117646597</v>
      </c>
      <c r="K357" s="5">
        <v>13502421.855203601</v>
      </c>
      <c r="L357" s="5">
        <v>42389071.698819287</v>
      </c>
      <c r="M357" s="5">
        <v>0</v>
      </c>
      <c r="N357" s="6">
        <v>0</v>
      </c>
      <c r="O357" s="6">
        <v>0</v>
      </c>
      <c r="P357" s="6">
        <v>2857112.1</v>
      </c>
      <c r="Q357" s="6">
        <v>0</v>
      </c>
      <c r="R357" s="6">
        <v>0</v>
      </c>
      <c r="S357" s="7">
        <f t="shared" si="5"/>
        <v>306735595.94240183</v>
      </c>
    </row>
    <row r="358" spans="1:19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748</v>
      </c>
      <c r="G358" s="16">
        <v>336281523.41956019</v>
      </c>
      <c r="H358" s="5">
        <v>0</v>
      </c>
      <c r="I358" s="17">
        <v>0</v>
      </c>
      <c r="J358" s="5">
        <v>49132124.760180801</v>
      </c>
      <c r="K358" s="5">
        <v>23794039.529411398</v>
      </c>
      <c r="L358" s="5">
        <v>88862957.626368701</v>
      </c>
      <c r="M358" s="5">
        <v>0</v>
      </c>
      <c r="N358" s="6">
        <v>0</v>
      </c>
      <c r="O358" s="6">
        <v>0</v>
      </c>
      <c r="P358" s="6">
        <v>4152562.2</v>
      </c>
      <c r="Q358" s="6">
        <v>0</v>
      </c>
      <c r="R358" s="6">
        <v>0</v>
      </c>
      <c r="S358" s="7">
        <f t="shared" si="5"/>
        <v>502223207.53552109</v>
      </c>
    </row>
    <row r="359" spans="1:19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748</v>
      </c>
      <c r="G359" s="16">
        <v>431633433.18965375</v>
      </c>
      <c r="H359" s="5">
        <v>0</v>
      </c>
      <c r="I359" s="17">
        <v>0</v>
      </c>
      <c r="J359" s="5">
        <v>57268618.4343886</v>
      </c>
      <c r="K359" s="5">
        <v>41311268.009049803</v>
      </c>
      <c r="L359" s="5">
        <v>131935372.65259755</v>
      </c>
      <c r="M359" s="5">
        <v>0</v>
      </c>
      <c r="N359" s="6">
        <v>0</v>
      </c>
      <c r="O359" s="6">
        <v>0</v>
      </c>
      <c r="P359" s="6">
        <v>5929859.1600000001</v>
      </c>
      <c r="Q359" s="6">
        <v>0</v>
      </c>
      <c r="R359" s="6">
        <v>0</v>
      </c>
      <c r="S359" s="7">
        <f t="shared" si="5"/>
        <v>668078551.44568968</v>
      </c>
    </row>
    <row r="360" spans="1:19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748</v>
      </c>
      <c r="G360" s="16">
        <v>659776984.93110394</v>
      </c>
      <c r="H360" s="5">
        <v>0</v>
      </c>
      <c r="I360" s="17">
        <v>0</v>
      </c>
      <c r="J360" s="5">
        <v>48622536.9954748</v>
      </c>
      <c r="K360" s="5">
        <v>30948611.520362303</v>
      </c>
      <c r="L360" s="5">
        <v>122816135.55075581</v>
      </c>
      <c r="M360" s="5">
        <v>0</v>
      </c>
      <c r="N360" s="6">
        <v>0</v>
      </c>
      <c r="O360" s="6">
        <v>0</v>
      </c>
      <c r="P360" s="6">
        <v>10362858.119999999</v>
      </c>
      <c r="Q360" s="6">
        <v>0</v>
      </c>
      <c r="R360" s="6">
        <v>0</v>
      </c>
      <c r="S360" s="7">
        <f t="shared" si="5"/>
        <v>872527127.11769688</v>
      </c>
    </row>
    <row r="361" spans="1:19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748</v>
      </c>
      <c r="G361" s="16">
        <v>269566135.60725862</v>
      </c>
      <c r="H361" s="5">
        <v>0</v>
      </c>
      <c r="I361" s="17">
        <v>0</v>
      </c>
      <c r="J361" s="5">
        <v>37720515.420814201</v>
      </c>
      <c r="K361" s="5">
        <v>23503094.515837401</v>
      </c>
      <c r="L361" s="5">
        <v>81983081.599829659</v>
      </c>
      <c r="M361" s="5">
        <v>0</v>
      </c>
      <c r="N361" s="6">
        <v>0</v>
      </c>
      <c r="O361" s="6">
        <v>0</v>
      </c>
      <c r="P361" s="6">
        <v>4033832.2199999997</v>
      </c>
      <c r="Q361" s="6">
        <v>0</v>
      </c>
      <c r="R361" s="6">
        <v>0</v>
      </c>
      <c r="S361" s="7">
        <f t="shared" si="5"/>
        <v>416806659.36373997</v>
      </c>
    </row>
    <row r="362" spans="1:19" x14ac:dyDescent="0.25">
      <c r="A362" s="4" t="s">
        <v>436</v>
      </c>
      <c r="B362" s="4" t="s">
        <v>436</v>
      </c>
      <c r="C362" s="4" t="s">
        <v>637</v>
      </c>
      <c r="D362" s="4" t="s">
        <v>781</v>
      </c>
      <c r="E362" s="13" t="s">
        <v>638</v>
      </c>
      <c r="F362" s="13" t="s">
        <v>748</v>
      </c>
      <c r="G362" s="16">
        <v>183400987.86202636</v>
      </c>
      <c r="H362" s="5">
        <v>0</v>
      </c>
      <c r="I362" s="17">
        <v>0</v>
      </c>
      <c r="J362" s="5">
        <v>18376564.74208102</v>
      </c>
      <c r="K362" s="5">
        <v>10435064.506787339</v>
      </c>
      <c r="L362" s="5">
        <v>43687395.708872937</v>
      </c>
      <c r="M362" s="5">
        <v>0</v>
      </c>
      <c r="N362" s="6">
        <v>0</v>
      </c>
      <c r="O362" s="6">
        <v>0</v>
      </c>
      <c r="P362" s="6">
        <v>2551297.86</v>
      </c>
      <c r="Q362" s="6">
        <v>0</v>
      </c>
      <c r="R362" s="6">
        <v>0</v>
      </c>
      <c r="S362" s="7">
        <f t="shared" si="5"/>
        <v>258451310.67976767</v>
      </c>
    </row>
    <row r="363" spans="1:19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748</v>
      </c>
      <c r="G363" s="16">
        <v>240874074.77357143</v>
      </c>
      <c r="H363" s="5">
        <v>0</v>
      </c>
      <c r="I363" s="17">
        <v>0</v>
      </c>
      <c r="J363" s="5">
        <v>28014080.371040899</v>
      </c>
      <c r="K363" s="5">
        <v>12779554.11764664</v>
      </c>
      <c r="L363" s="5">
        <v>52528756.195545532</v>
      </c>
      <c r="M363" s="5">
        <v>0</v>
      </c>
      <c r="N363" s="6">
        <v>0</v>
      </c>
      <c r="O363" s="6">
        <v>0</v>
      </c>
      <c r="P363" s="6">
        <v>3358936.98</v>
      </c>
      <c r="Q363" s="6">
        <v>0</v>
      </c>
      <c r="R363" s="6">
        <v>0</v>
      </c>
      <c r="S363" s="7">
        <f t="shared" si="5"/>
        <v>337555402.43780452</v>
      </c>
    </row>
    <row r="364" spans="1:19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748</v>
      </c>
      <c r="G364" s="16">
        <v>137050327.00274751</v>
      </c>
      <c r="H364" s="5">
        <v>0</v>
      </c>
      <c r="I364" s="17">
        <v>0</v>
      </c>
      <c r="J364" s="5">
        <v>11523833.683258019</v>
      </c>
      <c r="K364" s="5">
        <v>8509516.5339366794</v>
      </c>
      <c r="L364" s="5">
        <v>18016476.61648006</v>
      </c>
      <c r="M364" s="5">
        <v>0</v>
      </c>
      <c r="N364" s="6">
        <v>0</v>
      </c>
      <c r="O364" s="6">
        <v>0</v>
      </c>
      <c r="P364" s="6">
        <v>1545787.4400000002</v>
      </c>
      <c r="Q364" s="6">
        <v>0</v>
      </c>
      <c r="R364" s="6">
        <v>0</v>
      </c>
      <c r="S364" s="7">
        <f t="shared" si="5"/>
        <v>176645941.27642226</v>
      </c>
    </row>
    <row r="365" spans="1:19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748</v>
      </c>
      <c r="G365" s="16">
        <v>380631353.63394368</v>
      </c>
      <c r="H365" s="5">
        <v>0</v>
      </c>
      <c r="I365" s="17">
        <v>0</v>
      </c>
      <c r="J365" s="5">
        <v>32577796.298642997</v>
      </c>
      <c r="K365" s="5">
        <v>23138925.764705598</v>
      </c>
      <c r="L365" s="5">
        <v>73166930.26367408</v>
      </c>
      <c r="M365" s="5">
        <v>0</v>
      </c>
      <c r="N365" s="6">
        <v>0</v>
      </c>
      <c r="O365" s="6">
        <v>0</v>
      </c>
      <c r="P365" s="6">
        <v>5813612.46</v>
      </c>
      <c r="Q365" s="6">
        <v>0</v>
      </c>
      <c r="R365" s="6">
        <v>0</v>
      </c>
      <c r="S365" s="7">
        <f t="shared" si="5"/>
        <v>515328618.42096633</v>
      </c>
    </row>
    <row r="366" spans="1:19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748</v>
      </c>
      <c r="G366" s="16">
        <v>99407705.60415034</v>
      </c>
      <c r="H366" s="5">
        <v>0</v>
      </c>
      <c r="I366" s="17">
        <v>0</v>
      </c>
      <c r="J366" s="5">
        <v>5357694.4162896806</v>
      </c>
      <c r="K366" s="5">
        <v>7510833.6470588893</v>
      </c>
      <c r="L366" s="5">
        <v>34463778.512813486</v>
      </c>
      <c r="M366" s="5">
        <v>0</v>
      </c>
      <c r="N366" s="6">
        <v>0</v>
      </c>
      <c r="O366" s="6">
        <v>0</v>
      </c>
      <c r="P366" s="6">
        <v>1458000</v>
      </c>
      <c r="Q366" s="6">
        <v>0</v>
      </c>
      <c r="R366" s="6">
        <v>0</v>
      </c>
      <c r="S366" s="7">
        <f t="shared" si="5"/>
        <v>148198012.1803124</v>
      </c>
    </row>
    <row r="367" spans="1:19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748</v>
      </c>
      <c r="G367" s="16">
        <v>784395594.99748158</v>
      </c>
      <c r="H367" s="5">
        <v>0</v>
      </c>
      <c r="I367" s="17">
        <v>0</v>
      </c>
      <c r="J367" s="5">
        <v>87617103.266968593</v>
      </c>
      <c r="K367" s="5">
        <v>40371876.841628894</v>
      </c>
      <c r="L367" s="5">
        <v>227573510.92474318</v>
      </c>
      <c r="M367" s="5">
        <v>0</v>
      </c>
      <c r="N367" s="6">
        <v>0</v>
      </c>
      <c r="O367" s="6">
        <v>0</v>
      </c>
      <c r="P367" s="6">
        <v>11511826.380000001</v>
      </c>
      <c r="Q367" s="6">
        <v>0</v>
      </c>
      <c r="R367" s="6">
        <v>0</v>
      </c>
      <c r="S367" s="7">
        <f t="shared" si="5"/>
        <v>1151469912.4108224</v>
      </c>
    </row>
    <row r="368" spans="1:19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748</v>
      </c>
      <c r="G368" s="16">
        <v>166985638.53285986</v>
      </c>
      <c r="H368" s="5">
        <v>0</v>
      </c>
      <c r="I368" s="17">
        <v>0</v>
      </c>
      <c r="J368" s="5">
        <v>26572180.7330321</v>
      </c>
      <c r="K368" s="5">
        <v>14950777.312216811</v>
      </c>
      <c r="L368" s="5">
        <v>43144352.292753235</v>
      </c>
      <c r="M368" s="5">
        <v>0</v>
      </c>
      <c r="N368" s="6">
        <v>0</v>
      </c>
      <c r="O368" s="6">
        <v>0</v>
      </c>
      <c r="P368" s="6">
        <v>2610000</v>
      </c>
      <c r="Q368" s="6">
        <v>0</v>
      </c>
      <c r="R368" s="6">
        <v>0</v>
      </c>
      <c r="S368" s="7">
        <f t="shared" si="5"/>
        <v>254262948.87086201</v>
      </c>
    </row>
    <row r="369" spans="1:19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748</v>
      </c>
      <c r="G369" s="16">
        <v>250753115.26052827</v>
      </c>
      <c r="H369" s="5">
        <v>0</v>
      </c>
      <c r="I369" s="17">
        <v>0</v>
      </c>
      <c r="J369" s="5">
        <v>23431394.0904979</v>
      </c>
      <c r="K369" s="5">
        <v>12867476.217194401</v>
      </c>
      <c r="L369" s="5">
        <v>46831128.905878715</v>
      </c>
      <c r="M369" s="5">
        <v>0</v>
      </c>
      <c r="N369" s="6">
        <v>0</v>
      </c>
      <c r="O369" s="6">
        <v>0</v>
      </c>
      <c r="P369" s="6">
        <v>3462723.18</v>
      </c>
      <c r="Q369" s="6">
        <v>0</v>
      </c>
      <c r="R369" s="6">
        <v>0</v>
      </c>
      <c r="S369" s="7">
        <f t="shared" si="5"/>
        <v>337345837.65409929</v>
      </c>
    </row>
    <row r="370" spans="1:19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748</v>
      </c>
      <c r="G370" s="16">
        <v>342419771.05396426</v>
      </c>
      <c r="H370" s="5">
        <v>0</v>
      </c>
      <c r="I370" s="17">
        <v>0</v>
      </c>
      <c r="J370" s="5">
        <v>52515285.375565805</v>
      </c>
      <c r="K370" s="5">
        <v>31887798.361991201</v>
      </c>
      <c r="L370" s="5">
        <v>86326713.751318693</v>
      </c>
      <c r="M370" s="5">
        <v>0</v>
      </c>
      <c r="N370" s="6">
        <v>0</v>
      </c>
      <c r="O370" s="6">
        <v>0</v>
      </c>
      <c r="P370" s="6">
        <v>5042556.3600000003</v>
      </c>
      <c r="Q370" s="6">
        <v>0</v>
      </c>
      <c r="R370" s="6">
        <v>0</v>
      </c>
      <c r="S370" s="7">
        <f t="shared" si="5"/>
        <v>518192124.90284002</v>
      </c>
    </row>
    <row r="371" spans="1:19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748</v>
      </c>
      <c r="G371" s="16">
        <v>141953115.92121601</v>
      </c>
      <c r="H371" s="5">
        <v>0</v>
      </c>
      <c r="I371" s="17">
        <v>0</v>
      </c>
      <c r="J371" s="5">
        <v>13801421.040724041</v>
      </c>
      <c r="K371" s="5">
        <v>7393455.6651583398</v>
      </c>
      <c r="L371" s="5">
        <v>57197263.112779073</v>
      </c>
      <c r="M371" s="5">
        <v>0</v>
      </c>
      <c r="N371" s="6">
        <v>0</v>
      </c>
      <c r="O371" s="6">
        <v>0</v>
      </c>
      <c r="P371" s="6">
        <v>1964759.22</v>
      </c>
      <c r="Q371" s="6">
        <v>0</v>
      </c>
      <c r="R371" s="6">
        <v>0</v>
      </c>
      <c r="S371" s="7">
        <f t="shared" si="5"/>
        <v>222310014.95987746</v>
      </c>
    </row>
    <row r="372" spans="1:19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748</v>
      </c>
      <c r="G372" s="16">
        <v>365938115.87298989</v>
      </c>
      <c r="H372" s="5">
        <v>0</v>
      </c>
      <c r="I372" s="17">
        <v>0</v>
      </c>
      <c r="J372" s="5">
        <v>26136197.873303499</v>
      </c>
      <c r="K372" s="5">
        <v>12153845.013574921</v>
      </c>
      <c r="L372" s="5">
        <v>59192957.655812033</v>
      </c>
      <c r="M372" s="5">
        <v>0</v>
      </c>
      <c r="N372" s="6">
        <v>0</v>
      </c>
      <c r="O372" s="6">
        <v>0</v>
      </c>
      <c r="P372" s="6">
        <v>4057011.5399999996</v>
      </c>
      <c r="Q372" s="6">
        <v>0</v>
      </c>
      <c r="R372" s="6">
        <v>0</v>
      </c>
      <c r="S372" s="7">
        <f t="shared" si="5"/>
        <v>467478127.95568031</v>
      </c>
    </row>
    <row r="373" spans="1:19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748</v>
      </c>
      <c r="G373" s="16">
        <v>74448376.636532187</v>
      </c>
      <c r="H373" s="5">
        <v>0</v>
      </c>
      <c r="I373" s="17">
        <v>0</v>
      </c>
      <c r="J373" s="5">
        <v>8114845.1312218206</v>
      </c>
      <c r="K373" s="5">
        <v>5252065.8642533394</v>
      </c>
      <c r="L373" s="5">
        <v>27012701.430416673</v>
      </c>
      <c r="M373" s="5">
        <v>0</v>
      </c>
      <c r="N373" s="6">
        <v>0</v>
      </c>
      <c r="O373" s="6">
        <v>0</v>
      </c>
      <c r="P373" s="6">
        <v>1194285.7800000003</v>
      </c>
      <c r="Q373" s="6">
        <v>0</v>
      </c>
      <c r="R373" s="6">
        <v>0</v>
      </c>
      <c r="S373" s="7">
        <f t="shared" si="5"/>
        <v>116022274.84242402</v>
      </c>
    </row>
    <row r="374" spans="1:19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748</v>
      </c>
      <c r="G374" s="16">
        <v>164455685.507052</v>
      </c>
      <c r="H374" s="5">
        <v>0</v>
      </c>
      <c r="I374" s="17">
        <v>0</v>
      </c>
      <c r="J374" s="5">
        <v>15050899.945701281</v>
      </c>
      <c r="K374" s="5">
        <v>9388253.8009049296</v>
      </c>
      <c r="L374" s="5">
        <v>63909175.841445461</v>
      </c>
      <c r="M374" s="5">
        <v>0</v>
      </c>
      <c r="N374" s="6">
        <v>0</v>
      </c>
      <c r="O374" s="6">
        <v>0</v>
      </c>
      <c r="P374" s="6">
        <v>2250000</v>
      </c>
      <c r="Q374" s="6">
        <v>0</v>
      </c>
      <c r="R374" s="6">
        <v>0</v>
      </c>
      <c r="S374" s="7">
        <f t="shared" si="5"/>
        <v>255054015.09510368</v>
      </c>
    </row>
    <row r="375" spans="1:19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748</v>
      </c>
      <c r="G375" s="16">
        <v>144895991.13322252</v>
      </c>
      <c r="H375" s="5">
        <v>0</v>
      </c>
      <c r="I375" s="17">
        <v>0</v>
      </c>
      <c r="J375" s="5">
        <v>9242834.9411764406</v>
      </c>
      <c r="K375" s="5">
        <v>6174765.0316742603</v>
      </c>
      <c r="L375" s="5">
        <v>16917625.264786817</v>
      </c>
      <c r="M375" s="5">
        <v>0</v>
      </c>
      <c r="N375" s="6">
        <v>0</v>
      </c>
      <c r="O375" s="6">
        <v>0</v>
      </c>
      <c r="P375" s="6">
        <v>1890000</v>
      </c>
      <c r="Q375" s="6">
        <v>0</v>
      </c>
      <c r="R375" s="6">
        <v>0</v>
      </c>
      <c r="S375" s="7">
        <f t="shared" si="5"/>
        <v>179121216.37086004</v>
      </c>
    </row>
    <row r="376" spans="1:19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748</v>
      </c>
      <c r="G376" s="16">
        <v>210042784.64438501</v>
      </c>
      <c r="H376" s="5">
        <v>0</v>
      </c>
      <c r="I376" s="17">
        <v>0</v>
      </c>
      <c r="J376" s="5">
        <v>19995284.0090499</v>
      </c>
      <c r="K376" s="5">
        <v>9557363.3755655512</v>
      </c>
      <c r="L376" s="5">
        <v>46164049.306270361</v>
      </c>
      <c r="M376" s="5">
        <v>0</v>
      </c>
      <c r="N376" s="6">
        <v>0</v>
      </c>
      <c r="O376" s="6">
        <v>0</v>
      </c>
      <c r="P376" s="6">
        <v>2340786.42</v>
      </c>
      <c r="Q376" s="6">
        <v>0</v>
      </c>
      <c r="R376" s="6">
        <v>0</v>
      </c>
      <c r="S376" s="7">
        <f t="shared" si="5"/>
        <v>288100267.75527084</v>
      </c>
    </row>
    <row r="377" spans="1:19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748</v>
      </c>
      <c r="G377" s="16">
        <v>199387455.68575799</v>
      </c>
      <c r="H377" s="5">
        <v>0</v>
      </c>
      <c r="I377" s="17">
        <v>0</v>
      </c>
      <c r="J377" s="5">
        <v>18272542.443438828</v>
      </c>
      <c r="K377" s="5">
        <v>10464205.791855171</v>
      </c>
      <c r="L377" s="5">
        <v>36682194.797488794</v>
      </c>
      <c r="M377" s="5">
        <v>0</v>
      </c>
      <c r="N377" s="6">
        <v>0</v>
      </c>
      <c r="O377" s="6">
        <v>0</v>
      </c>
      <c r="P377" s="6">
        <v>2253900.2399999998</v>
      </c>
      <c r="Q377" s="6">
        <v>0</v>
      </c>
      <c r="R377" s="6">
        <v>0</v>
      </c>
      <c r="S377" s="7">
        <f t="shared" si="5"/>
        <v>267060298.9585408</v>
      </c>
    </row>
    <row r="378" spans="1:19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748</v>
      </c>
      <c r="G378" s="16">
        <v>135024801.88866538</v>
      </c>
      <c r="H378" s="5">
        <v>0</v>
      </c>
      <c r="I378" s="17">
        <v>0</v>
      </c>
      <c r="J378" s="5">
        <v>14051737.954750851</v>
      </c>
      <c r="K378" s="5">
        <v>6192289.0407239702</v>
      </c>
      <c r="L378" s="5">
        <v>25080312.35943716</v>
      </c>
      <c r="M378" s="5">
        <v>0</v>
      </c>
      <c r="N378" s="6">
        <v>0</v>
      </c>
      <c r="O378" s="6">
        <v>0</v>
      </c>
      <c r="P378" s="6">
        <v>1501601.9400000002</v>
      </c>
      <c r="Q378" s="6">
        <v>0</v>
      </c>
      <c r="R378" s="6">
        <v>0</v>
      </c>
      <c r="S378" s="7">
        <f t="shared" si="5"/>
        <v>181850743.18357736</v>
      </c>
    </row>
    <row r="379" spans="1:19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748</v>
      </c>
      <c r="G379" s="16">
        <v>200459369.34922394</v>
      </c>
      <c r="H379" s="5">
        <v>0</v>
      </c>
      <c r="I379" s="17">
        <v>0</v>
      </c>
      <c r="J379" s="5">
        <v>12749435.58371057</v>
      </c>
      <c r="K379" s="5">
        <v>9544066.2986426</v>
      </c>
      <c r="L379" s="5">
        <v>72519784.528394625</v>
      </c>
      <c r="M379" s="5">
        <v>0</v>
      </c>
      <c r="N379" s="6">
        <v>0</v>
      </c>
      <c r="O379" s="6">
        <v>0</v>
      </c>
      <c r="P379" s="6">
        <v>2731596.12</v>
      </c>
      <c r="Q379" s="6">
        <v>0</v>
      </c>
      <c r="R379" s="6">
        <v>0</v>
      </c>
      <c r="S379" s="7">
        <f t="shared" si="5"/>
        <v>298004251.87997174</v>
      </c>
    </row>
    <row r="380" spans="1:19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748</v>
      </c>
      <c r="G380" s="16">
        <v>223788373.79190096</v>
      </c>
      <c r="H380" s="5">
        <v>0</v>
      </c>
      <c r="I380" s="17">
        <v>0</v>
      </c>
      <c r="J380" s="5">
        <v>23232848.9049775</v>
      </c>
      <c r="K380" s="5">
        <v>11973155.737556109</v>
      </c>
      <c r="L380" s="5">
        <v>46890715.380256198</v>
      </c>
      <c r="M380" s="5">
        <v>0</v>
      </c>
      <c r="N380" s="6">
        <v>0</v>
      </c>
      <c r="O380" s="6">
        <v>0</v>
      </c>
      <c r="P380" s="6">
        <v>2419380.54</v>
      </c>
      <c r="Q380" s="6">
        <v>0</v>
      </c>
      <c r="R380" s="6">
        <v>0</v>
      </c>
      <c r="S380" s="7">
        <f t="shared" si="5"/>
        <v>308304474.35469079</v>
      </c>
    </row>
    <row r="381" spans="1:19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748</v>
      </c>
      <c r="G381" s="16">
        <v>276886153.80272144</v>
      </c>
      <c r="H381" s="5">
        <v>0</v>
      </c>
      <c r="I381" s="17">
        <v>0</v>
      </c>
      <c r="J381" s="5">
        <v>25704872.914027199</v>
      </c>
      <c r="K381" s="5">
        <v>16942242.244343851</v>
      </c>
      <c r="L381" s="5">
        <v>52689282.060656056</v>
      </c>
      <c r="M381" s="5">
        <v>0</v>
      </c>
      <c r="N381" s="6">
        <v>0</v>
      </c>
      <c r="O381" s="6">
        <v>0</v>
      </c>
      <c r="P381" s="6">
        <v>3546551.3400000003</v>
      </c>
      <c r="Q381" s="6">
        <v>0</v>
      </c>
      <c r="R381" s="6">
        <v>0</v>
      </c>
      <c r="S381" s="7">
        <f t="shared" si="5"/>
        <v>375769102.36174858</v>
      </c>
    </row>
    <row r="382" spans="1:19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748</v>
      </c>
      <c r="G382" s="16">
        <v>285049607.27713919</v>
      </c>
      <c r="H382" s="5">
        <v>0</v>
      </c>
      <c r="I382" s="17">
        <v>0</v>
      </c>
      <c r="J382" s="5">
        <v>30472370.506787002</v>
      </c>
      <c r="K382" s="5">
        <v>17826775.909502</v>
      </c>
      <c r="L382" s="5">
        <v>59216621.488805026</v>
      </c>
      <c r="M382" s="5">
        <v>0</v>
      </c>
      <c r="N382" s="6">
        <v>0</v>
      </c>
      <c r="O382" s="6">
        <v>0</v>
      </c>
      <c r="P382" s="6">
        <v>3333600</v>
      </c>
      <c r="Q382" s="6">
        <v>0</v>
      </c>
      <c r="R382" s="6">
        <v>0</v>
      </c>
      <c r="S382" s="7">
        <f t="shared" si="5"/>
        <v>395898975.18223321</v>
      </c>
    </row>
    <row r="383" spans="1:19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748</v>
      </c>
      <c r="G383" s="16">
        <v>303713853.43350899</v>
      </c>
      <c r="H383" s="5">
        <v>0</v>
      </c>
      <c r="I383" s="17">
        <v>0</v>
      </c>
      <c r="J383" s="5">
        <v>40531412.443438895</v>
      </c>
      <c r="K383" s="5">
        <v>24514788.3348414</v>
      </c>
      <c r="L383" s="5">
        <v>134209730.26711246</v>
      </c>
      <c r="M383" s="5">
        <v>0</v>
      </c>
      <c r="N383" s="6">
        <v>0</v>
      </c>
      <c r="O383" s="6">
        <v>0</v>
      </c>
      <c r="P383" s="6">
        <v>5277382.2</v>
      </c>
      <c r="Q383" s="6">
        <v>0</v>
      </c>
      <c r="R383" s="6">
        <v>0</v>
      </c>
      <c r="S383" s="7">
        <f t="shared" si="5"/>
        <v>508247166.67890173</v>
      </c>
    </row>
    <row r="384" spans="1:19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748</v>
      </c>
      <c r="G384" s="16">
        <v>328286275.49317056</v>
      </c>
      <c r="H384" s="5">
        <v>0</v>
      </c>
      <c r="I384" s="17">
        <v>0</v>
      </c>
      <c r="J384" s="5">
        <v>43830054.995475002</v>
      </c>
      <c r="K384" s="5">
        <v>20873153.167420603</v>
      </c>
      <c r="L384" s="5">
        <v>73468860.524941355</v>
      </c>
      <c r="M384" s="5">
        <v>0</v>
      </c>
      <c r="N384" s="6">
        <v>0</v>
      </c>
      <c r="O384" s="6">
        <v>0</v>
      </c>
      <c r="P384" s="6">
        <v>5176333.8</v>
      </c>
      <c r="Q384" s="6">
        <v>0</v>
      </c>
      <c r="R384" s="6">
        <v>0</v>
      </c>
      <c r="S384" s="7">
        <f t="shared" si="5"/>
        <v>471634677.98100752</v>
      </c>
    </row>
    <row r="385" spans="1:19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748</v>
      </c>
      <c r="G385" s="16">
        <v>812512807.36306763</v>
      </c>
      <c r="H385" s="5">
        <v>0</v>
      </c>
      <c r="I385" s="17">
        <v>0</v>
      </c>
      <c r="J385" s="5">
        <v>92801261.2307695</v>
      </c>
      <c r="K385" s="5">
        <v>87885896.452488601</v>
      </c>
      <c r="L385" s="5">
        <v>157344412.16522163</v>
      </c>
      <c r="M385" s="5">
        <v>0</v>
      </c>
      <c r="N385" s="6">
        <v>0</v>
      </c>
      <c r="O385" s="6">
        <v>0</v>
      </c>
      <c r="P385" s="6">
        <v>12892978.080000002</v>
      </c>
      <c r="Q385" s="6">
        <v>0</v>
      </c>
      <c r="R385" s="6">
        <v>0</v>
      </c>
      <c r="S385" s="7">
        <f t="shared" si="5"/>
        <v>1163437355.2915473</v>
      </c>
    </row>
    <row r="386" spans="1:19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748</v>
      </c>
      <c r="G386" s="16">
        <v>257856071.98690593</v>
      </c>
      <c r="H386" s="5">
        <v>0</v>
      </c>
      <c r="I386" s="17">
        <v>0</v>
      </c>
      <c r="J386" s="5">
        <v>27762920.642533399</v>
      </c>
      <c r="K386" s="5">
        <v>17124362.678732701</v>
      </c>
      <c r="L386" s="5">
        <v>47316824.224574104</v>
      </c>
      <c r="M386" s="5">
        <v>0</v>
      </c>
      <c r="N386" s="6">
        <v>0</v>
      </c>
      <c r="O386" s="6">
        <v>0</v>
      </c>
      <c r="P386" s="6">
        <v>3276122.04</v>
      </c>
      <c r="Q386" s="6">
        <v>0</v>
      </c>
      <c r="R386" s="6">
        <v>0</v>
      </c>
      <c r="S386" s="7">
        <f t="shared" si="5"/>
        <v>353336301.57274616</v>
      </c>
    </row>
    <row r="387" spans="1:19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748</v>
      </c>
      <c r="G387" s="16">
        <v>276502743.67292798</v>
      </c>
      <c r="H387" s="5">
        <v>0</v>
      </c>
      <c r="I387" s="17">
        <v>0</v>
      </c>
      <c r="J387" s="5">
        <v>31018520.660633299</v>
      </c>
      <c r="K387" s="5">
        <v>15707233.149320999</v>
      </c>
      <c r="L387" s="5">
        <v>51974122.072925143</v>
      </c>
      <c r="M387" s="5">
        <v>0</v>
      </c>
      <c r="N387" s="6">
        <v>0</v>
      </c>
      <c r="O387" s="6">
        <v>0</v>
      </c>
      <c r="P387" s="6">
        <v>3825478.62</v>
      </c>
      <c r="Q387" s="6">
        <v>0</v>
      </c>
      <c r="R387" s="6">
        <v>0</v>
      </c>
      <c r="S387" s="7">
        <f t="shared" si="5"/>
        <v>379028098.17580748</v>
      </c>
    </row>
    <row r="388" spans="1:19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748</v>
      </c>
      <c r="G388" s="16">
        <v>266915245.50651234</v>
      </c>
      <c r="H388" s="5">
        <v>0</v>
      </c>
      <c r="I388" s="17">
        <v>0</v>
      </c>
      <c r="J388" s="5">
        <v>22519316.5067873</v>
      </c>
      <c r="K388" s="5">
        <v>11852680.40723964</v>
      </c>
      <c r="L388" s="5">
        <v>48003524.489025213</v>
      </c>
      <c r="M388" s="5">
        <v>0</v>
      </c>
      <c r="N388" s="6">
        <v>0</v>
      </c>
      <c r="O388" s="6">
        <v>0</v>
      </c>
      <c r="P388" s="6">
        <v>4150907.4600000004</v>
      </c>
      <c r="Q388" s="6">
        <v>0</v>
      </c>
      <c r="R388" s="6">
        <v>0</v>
      </c>
      <c r="S388" s="7">
        <f t="shared" si="5"/>
        <v>353441674.36956447</v>
      </c>
    </row>
    <row r="389" spans="1:19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749</v>
      </c>
      <c r="G389" s="16">
        <v>409373116.32529205</v>
      </c>
      <c r="H389" s="5">
        <v>0</v>
      </c>
      <c r="I389" s="17">
        <v>0</v>
      </c>
      <c r="J389" s="5">
        <v>53452605.4298639</v>
      </c>
      <c r="K389" s="5">
        <v>27629539.113122299</v>
      </c>
      <c r="L389" s="5">
        <v>82712837.922263756</v>
      </c>
      <c r="M389" s="5">
        <v>0</v>
      </c>
      <c r="N389" s="6">
        <v>0</v>
      </c>
      <c r="O389" s="6">
        <v>0</v>
      </c>
      <c r="P389" s="6">
        <v>8376105.959999999</v>
      </c>
      <c r="Q389" s="6">
        <v>0</v>
      </c>
      <c r="R389" s="6">
        <v>0</v>
      </c>
      <c r="S389" s="7">
        <f t="shared" si="5"/>
        <v>581544204.75054204</v>
      </c>
    </row>
    <row r="390" spans="1:19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749</v>
      </c>
      <c r="G390" s="16">
        <v>655357683.05403793</v>
      </c>
      <c r="H390" s="5">
        <v>0</v>
      </c>
      <c r="I390" s="17">
        <v>0</v>
      </c>
      <c r="J390" s="5">
        <v>80543665.837103799</v>
      </c>
      <c r="K390" s="5">
        <v>37104456.0090499</v>
      </c>
      <c r="L390" s="5">
        <v>159965963.928994</v>
      </c>
      <c r="M390" s="5">
        <v>0</v>
      </c>
      <c r="N390" s="6">
        <v>0</v>
      </c>
      <c r="O390" s="6">
        <v>0</v>
      </c>
      <c r="P390" s="6">
        <v>9972033.8399999999</v>
      </c>
      <c r="Q390" s="6">
        <v>0</v>
      </c>
      <c r="R390" s="6">
        <v>0</v>
      </c>
      <c r="S390" s="7">
        <f t="shared" si="5"/>
        <v>942943802.66918576</v>
      </c>
    </row>
    <row r="391" spans="1:19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749</v>
      </c>
      <c r="G391" s="16">
        <v>1465872561.50547</v>
      </c>
      <c r="H391" s="5">
        <v>0</v>
      </c>
      <c r="I391" s="17">
        <v>0</v>
      </c>
      <c r="J391" s="5">
        <v>145859612.58823901</v>
      </c>
      <c r="K391" s="5">
        <v>82816824.687782705</v>
      </c>
      <c r="L391" s="5">
        <v>301397558.31878042</v>
      </c>
      <c r="M391" s="5">
        <v>0</v>
      </c>
      <c r="N391" s="6">
        <v>0</v>
      </c>
      <c r="O391" s="6">
        <v>0</v>
      </c>
      <c r="P391" s="6">
        <v>27573205.140000001</v>
      </c>
      <c r="Q391" s="6">
        <v>0</v>
      </c>
      <c r="R391" s="6">
        <v>0</v>
      </c>
      <c r="S391" s="7">
        <f t="shared" si="5"/>
        <v>2023519762.2402723</v>
      </c>
    </row>
    <row r="392" spans="1:19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751</v>
      </c>
      <c r="G392" s="16">
        <v>852688517.71627367</v>
      </c>
      <c r="H392" s="5">
        <v>0</v>
      </c>
      <c r="I392" s="17">
        <v>0</v>
      </c>
      <c r="J392" s="5">
        <v>230315612.70588499</v>
      </c>
      <c r="K392" s="5">
        <v>102685012.53393671</v>
      </c>
      <c r="L392" s="5">
        <v>41600749.281190246</v>
      </c>
      <c r="M392" s="5">
        <v>0</v>
      </c>
      <c r="N392" s="6">
        <v>0</v>
      </c>
      <c r="O392" s="6">
        <v>0</v>
      </c>
      <c r="P392" s="6">
        <v>16801614.540000003</v>
      </c>
      <c r="Q392" s="6">
        <v>0</v>
      </c>
      <c r="R392" s="6">
        <v>0</v>
      </c>
      <c r="S392" s="7">
        <f t="shared" si="5"/>
        <v>1244091506.7772856</v>
      </c>
    </row>
    <row r="393" spans="1:19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751</v>
      </c>
      <c r="G393" s="16">
        <v>559306057.02500963</v>
      </c>
      <c r="H393" s="5">
        <v>0</v>
      </c>
      <c r="I393" s="17">
        <v>0</v>
      </c>
      <c r="J393" s="5">
        <v>77547895.493213102</v>
      </c>
      <c r="K393" s="5">
        <v>42026109.683258094</v>
      </c>
      <c r="L393" s="5">
        <v>15220298.961400189</v>
      </c>
      <c r="M393" s="5">
        <v>0</v>
      </c>
      <c r="N393" s="6">
        <v>0</v>
      </c>
      <c r="O393" s="6">
        <v>0</v>
      </c>
      <c r="P393" s="6">
        <v>6457110.6600000001</v>
      </c>
      <c r="Q393" s="6">
        <v>0</v>
      </c>
      <c r="R393" s="6">
        <v>0</v>
      </c>
      <c r="S393" s="7">
        <f t="shared" ref="S393:S406" si="6">+SUM(G393:R393)</f>
        <v>700557471.82288086</v>
      </c>
    </row>
    <row r="394" spans="1:19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751</v>
      </c>
      <c r="G394" s="16">
        <v>310986874.71344972</v>
      </c>
      <c r="H394" s="5">
        <v>0</v>
      </c>
      <c r="I394" s="17">
        <v>0</v>
      </c>
      <c r="J394" s="5">
        <v>38355924.343891695</v>
      </c>
      <c r="K394" s="5">
        <v>15538338.83257914</v>
      </c>
      <c r="L394" s="5">
        <v>39138997.240400717</v>
      </c>
      <c r="M394" s="5">
        <v>0</v>
      </c>
      <c r="N394" s="6">
        <v>0</v>
      </c>
      <c r="O394" s="6">
        <v>0</v>
      </c>
      <c r="P394" s="6">
        <v>3902488.92</v>
      </c>
      <c r="Q394" s="6">
        <v>0</v>
      </c>
      <c r="R394" s="6">
        <v>0</v>
      </c>
      <c r="S394" s="7">
        <f t="shared" si="6"/>
        <v>407922624.05032128</v>
      </c>
    </row>
    <row r="395" spans="1:19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751</v>
      </c>
      <c r="G395" s="16">
        <v>286484625.91732025</v>
      </c>
      <c r="H395" s="5">
        <v>0</v>
      </c>
      <c r="I395" s="17">
        <v>0</v>
      </c>
      <c r="J395" s="5">
        <v>66773630.199095197</v>
      </c>
      <c r="K395" s="5">
        <v>51885736.371041499</v>
      </c>
      <c r="L395" s="5">
        <v>13789813.15020141</v>
      </c>
      <c r="M395" s="5">
        <v>0</v>
      </c>
      <c r="N395" s="6">
        <v>0</v>
      </c>
      <c r="O395" s="6">
        <v>0</v>
      </c>
      <c r="P395" s="6">
        <v>5832260.1000000006</v>
      </c>
      <c r="Q395" s="6">
        <v>0</v>
      </c>
      <c r="R395" s="6">
        <v>0</v>
      </c>
      <c r="S395" s="7">
        <f t="shared" si="6"/>
        <v>424766065.73765838</v>
      </c>
    </row>
    <row r="396" spans="1:19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751</v>
      </c>
      <c r="G396" s="16">
        <v>540118701.02976048</v>
      </c>
      <c r="H396" s="5">
        <v>0</v>
      </c>
      <c r="I396" s="17">
        <v>0</v>
      </c>
      <c r="J396" s="5">
        <v>80711804.55203639</v>
      </c>
      <c r="K396" s="5">
        <v>37518388.108597398</v>
      </c>
      <c r="L396" s="5">
        <v>266652599.9614594</v>
      </c>
      <c r="M396" s="5">
        <v>0</v>
      </c>
      <c r="N396" s="6">
        <v>0</v>
      </c>
      <c r="O396" s="6">
        <v>0</v>
      </c>
      <c r="P396" s="6">
        <v>9392228.459999999</v>
      </c>
      <c r="Q396" s="6">
        <v>0</v>
      </c>
      <c r="R396" s="6">
        <v>0</v>
      </c>
      <c r="S396" s="7">
        <f t="shared" si="6"/>
        <v>934393722.11185372</v>
      </c>
    </row>
    <row r="397" spans="1:19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752</v>
      </c>
      <c r="G397" s="16">
        <v>46009319.015459299</v>
      </c>
      <c r="H397" s="5">
        <v>0</v>
      </c>
      <c r="I397" s="17">
        <v>0</v>
      </c>
      <c r="J397" s="5">
        <v>3936715.8039215687</v>
      </c>
      <c r="K397" s="5">
        <v>0</v>
      </c>
      <c r="L397" s="5">
        <v>-3.2596290111541748E-9</v>
      </c>
      <c r="M397" s="5">
        <v>0</v>
      </c>
      <c r="N397" s="6">
        <v>0</v>
      </c>
      <c r="O397" s="6">
        <v>0</v>
      </c>
      <c r="P397" s="6">
        <v>579123.54</v>
      </c>
      <c r="Q397" s="6">
        <v>0</v>
      </c>
      <c r="R397" s="6">
        <v>0</v>
      </c>
      <c r="S397" s="7">
        <f t="shared" si="6"/>
        <v>50525158.359380864</v>
      </c>
    </row>
    <row r="398" spans="1:19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752</v>
      </c>
      <c r="G398" s="16">
        <v>52652995.383160464</v>
      </c>
      <c r="H398" s="5">
        <v>0</v>
      </c>
      <c r="I398" s="17">
        <v>0</v>
      </c>
      <c r="J398" s="5">
        <v>2325605.5434891907</v>
      </c>
      <c r="K398" s="5">
        <v>0</v>
      </c>
      <c r="L398" s="5">
        <v>-2.7939677238464355E-9</v>
      </c>
      <c r="M398" s="5">
        <v>0</v>
      </c>
      <c r="N398" s="6">
        <v>0</v>
      </c>
      <c r="O398" s="6">
        <v>0</v>
      </c>
      <c r="P398" s="6">
        <v>871135.38000000012</v>
      </c>
      <c r="Q398" s="6">
        <v>0</v>
      </c>
      <c r="R398" s="6">
        <v>0</v>
      </c>
      <c r="S398" s="7">
        <f t="shared" si="6"/>
        <v>55849736.306649655</v>
      </c>
    </row>
    <row r="399" spans="1:19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752</v>
      </c>
      <c r="G399" s="16">
        <v>68553835.127475604</v>
      </c>
      <c r="H399" s="5">
        <v>0</v>
      </c>
      <c r="I399" s="17">
        <v>0</v>
      </c>
      <c r="J399" s="5">
        <v>4439581.5837104078</v>
      </c>
      <c r="K399" s="5">
        <v>0</v>
      </c>
      <c r="L399" s="5">
        <v>-5.5879354476928711E-9</v>
      </c>
      <c r="M399" s="5">
        <v>0</v>
      </c>
      <c r="N399" s="6">
        <v>0</v>
      </c>
      <c r="O399" s="6">
        <v>0</v>
      </c>
      <c r="P399" s="6">
        <v>725766.66</v>
      </c>
      <c r="Q399" s="6">
        <v>0</v>
      </c>
      <c r="R399" s="6">
        <v>0</v>
      </c>
      <c r="S399" s="7">
        <f t="shared" si="6"/>
        <v>73719183.371186003</v>
      </c>
    </row>
    <row r="400" spans="1:19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752</v>
      </c>
      <c r="G400" s="16">
        <v>86153544.549957231</v>
      </c>
      <c r="H400" s="5">
        <v>0</v>
      </c>
      <c r="I400" s="17">
        <v>0</v>
      </c>
      <c r="J400" s="5">
        <v>55319099.22674714</v>
      </c>
      <c r="K400" s="5">
        <v>0</v>
      </c>
      <c r="L400" s="5">
        <v>0</v>
      </c>
      <c r="M400" s="5">
        <v>0</v>
      </c>
      <c r="N400" s="6">
        <v>0</v>
      </c>
      <c r="O400" s="6">
        <v>0</v>
      </c>
      <c r="P400" s="6">
        <v>2272710.7800000003</v>
      </c>
      <c r="Q400" s="6">
        <v>0</v>
      </c>
      <c r="R400" s="6">
        <v>0</v>
      </c>
      <c r="S400" s="7">
        <f t="shared" si="6"/>
        <v>143745354.55670437</v>
      </c>
    </row>
    <row r="401" spans="1:25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752</v>
      </c>
      <c r="G401" s="16">
        <v>23103645.621548425</v>
      </c>
      <c r="H401" s="5">
        <v>0</v>
      </c>
      <c r="I401" s="17">
        <v>0</v>
      </c>
      <c r="J401" s="5">
        <v>2279389.1402714932</v>
      </c>
      <c r="K401" s="5">
        <v>0</v>
      </c>
      <c r="L401" s="5">
        <v>-9.3132257461547852E-10</v>
      </c>
      <c r="M401" s="5">
        <v>0</v>
      </c>
      <c r="N401" s="6">
        <v>0</v>
      </c>
      <c r="O401" s="6">
        <v>0</v>
      </c>
      <c r="P401" s="6">
        <v>121401</v>
      </c>
      <c r="Q401" s="6">
        <v>0</v>
      </c>
      <c r="R401" s="6">
        <v>0</v>
      </c>
      <c r="S401" s="7">
        <f t="shared" si="6"/>
        <v>25504435.761819918</v>
      </c>
    </row>
    <row r="402" spans="1:25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752</v>
      </c>
      <c r="G402" s="16">
        <v>47001584.366716526</v>
      </c>
      <c r="H402" s="5">
        <v>0</v>
      </c>
      <c r="I402" s="17">
        <v>0</v>
      </c>
      <c r="J402" s="5">
        <v>27449943.695324279</v>
      </c>
      <c r="K402" s="5">
        <v>0</v>
      </c>
      <c r="L402" s="5">
        <v>0</v>
      </c>
      <c r="M402" s="5">
        <v>0</v>
      </c>
      <c r="N402" s="6">
        <v>0</v>
      </c>
      <c r="O402" s="6">
        <v>0</v>
      </c>
      <c r="P402" s="6">
        <v>869310</v>
      </c>
      <c r="Q402" s="6">
        <v>0</v>
      </c>
      <c r="R402" s="6">
        <v>0</v>
      </c>
      <c r="S402" s="7">
        <f t="shared" si="6"/>
        <v>75320838.062040806</v>
      </c>
    </row>
    <row r="403" spans="1:25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752</v>
      </c>
      <c r="G403" s="16">
        <v>22146841.147426583</v>
      </c>
      <c r="H403" s="5">
        <v>0</v>
      </c>
      <c r="I403" s="17">
        <v>0</v>
      </c>
      <c r="J403" s="5">
        <v>87581.900452488684</v>
      </c>
      <c r="K403" s="5">
        <v>0</v>
      </c>
      <c r="L403" s="5">
        <v>-1.5133991837501526E-9</v>
      </c>
      <c r="M403" s="5">
        <v>0</v>
      </c>
      <c r="N403" s="6">
        <v>0</v>
      </c>
      <c r="O403" s="6">
        <v>0</v>
      </c>
      <c r="P403" s="6">
        <v>110174.40000000001</v>
      </c>
      <c r="Q403" s="6">
        <v>0</v>
      </c>
      <c r="R403" s="6">
        <v>0</v>
      </c>
      <c r="S403" s="7">
        <f t="shared" si="6"/>
        <v>22344597.447879069</v>
      </c>
    </row>
    <row r="404" spans="1:25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752</v>
      </c>
      <c r="G404" s="16">
        <v>76189423.79689835</v>
      </c>
      <c r="H404" s="5">
        <v>0</v>
      </c>
      <c r="I404" s="17">
        <v>0</v>
      </c>
      <c r="J404" s="5">
        <v>2151689.4047259935</v>
      </c>
      <c r="K404" s="5">
        <v>0</v>
      </c>
      <c r="L404" s="5">
        <v>5.1222741603851318E-9</v>
      </c>
      <c r="M404" s="5">
        <v>0</v>
      </c>
      <c r="N404" s="6">
        <v>0</v>
      </c>
      <c r="O404" s="6">
        <v>0</v>
      </c>
      <c r="P404" s="6">
        <v>1054094.76</v>
      </c>
      <c r="Q404" s="6">
        <v>0</v>
      </c>
      <c r="R404" s="6">
        <v>0</v>
      </c>
      <c r="S404" s="7">
        <f t="shared" si="6"/>
        <v>79395207.961624354</v>
      </c>
    </row>
    <row r="405" spans="1:25" x14ac:dyDescent="0.25">
      <c r="A405" s="35" t="s">
        <v>436</v>
      </c>
      <c r="B405" s="35" t="s">
        <v>436</v>
      </c>
      <c r="C405" s="35" t="s">
        <v>384</v>
      </c>
      <c r="D405" s="35" t="s">
        <v>385</v>
      </c>
      <c r="E405" s="38" t="s">
        <v>695</v>
      </c>
      <c r="F405" s="13" t="s">
        <v>752</v>
      </c>
      <c r="G405" s="16">
        <v>130818833.98018995</v>
      </c>
      <c r="H405" s="5">
        <v>0</v>
      </c>
      <c r="I405" s="17">
        <v>0</v>
      </c>
      <c r="J405" s="5">
        <v>90223153.567621917</v>
      </c>
      <c r="K405" s="5">
        <v>0</v>
      </c>
      <c r="L405" s="5">
        <v>0</v>
      </c>
      <c r="M405" s="5">
        <v>0</v>
      </c>
      <c r="N405" s="6">
        <v>0</v>
      </c>
      <c r="O405" s="6">
        <v>0</v>
      </c>
      <c r="P405" s="6">
        <v>4979089.4400000004</v>
      </c>
      <c r="Q405" s="6">
        <v>0</v>
      </c>
      <c r="R405" s="6">
        <v>0</v>
      </c>
      <c r="S405" s="7">
        <f t="shared" si="6"/>
        <v>226021076.98781186</v>
      </c>
    </row>
    <row r="406" spans="1:25" ht="15.75" thickBot="1" x14ac:dyDescent="0.3">
      <c r="A406" s="35" t="s">
        <v>436</v>
      </c>
      <c r="B406" s="35" t="s">
        <v>436</v>
      </c>
      <c r="C406" s="35" t="s">
        <v>384</v>
      </c>
      <c r="D406" s="35" t="s">
        <v>385</v>
      </c>
      <c r="E406" s="39" t="s">
        <v>696</v>
      </c>
      <c r="F406" s="13" t="s">
        <v>752</v>
      </c>
      <c r="G406" s="16">
        <v>24257686.053920299</v>
      </c>
      <c r="H406" s="5">
        <v>0</v>
      </c>
      <c r="I406" s="17">
        <v>0</v>
      </c>
      <c r="J406" s="5">
        <v>3550584.5238813478</v>
      </c>
      <c r="K406" s="5">
        <v>0</v>
      </c>
      <c r="L406" s="5">
        <v>-1.862645149230957E-9</v>
      </c>
      <c r="M406" s="5">
        <v>0</v>
      </c>
      <c r="N406" s="6">
        <v>0</v>
      </c>
      <c r="O406" s="6">
        <v>0</v>
      </c>
      <c r="P406" s="6">
        <v>151182</v>
      </c>
      <c r="Q406" s="6">
        <v>0</v>
      </c>
      <c r="R406" s="6">
        <v>0</v>
      </c>
      <c r="S406" s="7">
        <f t="shared" si="6"/>
        <v>27959452.577801645</v>
      </c>
    </row>
    <row r="407" spans="1:25" ht="15.75" thickBot="1" x14ac:dyDescent="0.3">
      <c r="G407" s="36">
        <f>+SUBTOTAL(9,G8:G406)</f>
        <v>36812946274.50251</v>
      </c>
      <c r="H407" s="36">
        <f>+SUBTOTAL(9,H8:H406)</f>
        <v>2741205368.1091962</v>
      </c>
      <c r="I407" s="36">
        <f>+SUBTOTAL(9,I8:I406)</f>
        <v>34105986000.060688</v>
      </c>
      <c r="J407" s="36">
        <f>+SUBTOTAL(9,J8:J406)</f>
        <v>10220897610.815491</v>
      </c>
      <c r="K407" s="36">
        <f>+SUBTOTAL(9,K8:K406)</f>
        <v>4805455650.4615393</v>
      </c>
      <c r="L407" s="36">
        <f>+SUBTOTAL(9,L8:L406)</f>
        <v>6903494803.7282591</v>
      </c>
      <c r="M407" s="36">
        <f>+SUBTOTAL(9,M8:M406)</f>
        <v>1691399878.1308041</v>
      </c>
      <c r="N407" s="36">
        <f>+SUBTOTAL(9,N8:N406)</f>
        <v>3961446865.6062078</v>
      </c>
      <c r="O407" s="36">
        <f>+SUBTOTAL(9,O8:O406)</f>
        <v>236504555.13</v>
      </c>
      <c r="P407" s="36">
        <f>+SUBTOTAL(9,P8:P406)</f>
        <v>476577506.70000005</v>
      </c>
      <c r="Q407" s="36">
        <f>+SUBTOTAL(9,Q8:Q406)</f>
        <v>80603807.76000002</v>
      </c>
      <c r="R407" s="36">
        <f>+SUBTOTAL(9,R8:R406)</f>
        <v>386891723.28600019</v>
      </c>
      <c r="S407" s="36">
        <f>+SUBTOTAL(9,S8:S406)</f>
        <v>102423410044.2908</v>
      </c>
    </row>
    <row r="408" spans="1:25" x14ac:dyDescent="0.25">
      <c r="S408" s="22"/>
    </row>
    <row r="409" spans="1:25" x14ac:dyDescent="0.25">
      <c r="J409" s="19"/>
      <c r="S409" s="19"/>
      <c r="Y409" s="21"/>
    </row>
    <row r="410" spans="1:25" x14ac:dyDescent="0.25">
      <c r="J410" s="20"/>
      <c r="K410" s="40"/>
      <c r="L410" s="20"/>
      <c r="S410" s="19">
        <v>4513209054</v>
      </c>
    </row>
    <row r="411" spans="1:25" x14ac:dyDescent="0.25">
      <c r="S411" s="20">
        <f>+Q407+M407</f>
        <v>1772003685.8908041</v>
      </c>
      <c r="Y411" s="20" t="e">
        <f>+#REF!+#REF!+I407</f>
        <v>#REF!</v>
      </c>
    </row>
    <row r="412" spans="1:25" x14ac:dyDescent="0.25">
      <c r="S412" s="20">
        <f>+S410-S411</f>
        <v>2741205368.1091957</v>
      </c>
    </row>
    <row r="413" spans="1:25" x14ac:dyDescent="0.25">
      <c r="J413" s="19"/>
    </row>
    <row r="415" spans="1:25" x14ac:dyDescent="0.25">
      <c r="J415" s="20"/>
      <c r="L415" s="20"/>
    </row>
  </sheetData>
  <sortState xmlns:xlrd2="http://schemas.microsoft.com/office/spreadsheetml/2017/richdata2" ref="A8:S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Marzo</vt:lpstr>
      <vt:lpstr>Marzo!Área_de_impresión</vt:lpstr>
      <vt:lpstr>Marzo!Títulos_a_imprimir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2023-05-29T19:00:06Z</cp:lastPrinted>
  <dcterms:created xsi:type="dcterms:W3CDTF">2017-03-31T14:53:56Z</dcterms:created>
  <dcterms:modified xsi:type="dcterms:W3CDTF">2024-04-18T16:27:27Z</dcterms:modified>
</cp:coreProperties>
</file>